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elzer\Desktop\Guidelines and Memos\2024-2025\Proposals\"/>
    </mc:Choice>
  </mc:AlternateContent>
  <xr:revisionPtr revIDLastSave="0" documentId="8_{8E2A2DC7-98E1-402D-86E3-7AA52CABB26E}" xr6:coauthVersionLast="36" xr6:coauthVersionMax="36" xr10:uidLastSave="{00000000-0000-0000-0000-000000000000}"/>
  <bookViews>
    <workbookView xWindow="0" yWindow="0" windowWidth="25135" windowHeight="10787" xr2:uid="{00000000-000D-0000-FFFF-FFFF00000000}"/>
  </bookViews>
  <sheets>
    <sheet name="Proposal" sheetId="1" r:id="rId1"/>
  </sheets>
  <definedNames>
    <definedName name="_xlnm.Print_Area" localSheetId="0">Proposal!$A$1:$L$330</definedName>
    <definedName name="Z_88F2BFFA_EC52_48E6_8C8B_EF253F04FAC6_.wvu.PrintArea" localSheetId="0" hidden="1">Proposal!$A$1:$L$330</definedName>
  </definedNames>
  <calcPr calcId="191029"/>
  <customWorkbookViews>
    <customWorkbookView name="Martina R Boardley - Personal View" guid="{88F2BFFA-EC52-48E6-8C8B-EF253F04FAC6}" mergeInterval="0" personalView="1" maximized="1" xWindow="1" yWindow="1" windowWidth="1276" windowHeight="803" activeSheetId="1" showComments="commIndAndComment"/>
  </customWorkbookViews>
</workbook>
</file>

<file path=xl/calcChain.xml><?xml version="1.0" encoding="utf-8"?>
<calcChain xmlns="http://schemas.openxmlformats.org/spreadsheetml/2006/main">
  <c r="I47" i="1" l="1"/>
  <c r="L47" i="1"/>
  <c r="I48" i="1"/>
  <c r="L48" i="1" s="1"/>
  <c r="I49" i="1"/>
  <c r="L49" i="1" s="1"/>
  <c r="I50" i="1"/>
  <c r="L50" i="1"/>
  <c r="I51" i="1"/>
  <c r="L51" i="1"/>
  <c r="I52" i="1"/>
  <c r="L52" i="1" s="1"/>
  <c r="I53" i="1"/>
  <c r="L53" i="1"/>
  <c r="I54" i="1"/>
  <c r="L54" i="1"/>
  <c r="I73" i="1"/>
  <c r="L73" i="1"/>
  <c r="I74" i="1"/>
  <c r="L74" i="1" s="1"/>
  <c r="I75" i="1"/>
  <c r="L75" i="1"/>
  <c r="I76" i="1"/>
  <c r="I81" i="1" s="1"/>
  <c r="L76" i="1"/>
  <c r="I77" i="1"/>
  <c r="L77" i="1"/>
  <c r="I78" i="1"/>
  <c r="L78" i="1" s="1"/>
  <c r="I79" i="1"/>
  <c r="L79" i="1" s="1"/>
  <c r="I80" i="1"/>
  <c r="L80" i="1"/>
  <c r="I99" i="1"/>
  <c r="L99" i="1"/>
  <c r="I100" i="1"/>
  <c r="L100" i="1" s="1"/>
  <c r="L107" i="1" s="1"/>
  <c r="I101" i="1"/>
  <c r="L101" i="1"/>
  <c r="I102" i="1"/>
  <c r="I107" i="1" s="1"/>
  <c r="L102" i="1"/>
  <c r="I103" i="1"/>
  <c r="L103" i="1"/>
  <c r="I104" i="1"/>
  <c r="L104" i="1" s="1"/>
  <c r="I105" i="1"/>
  <c r="L105" i="1"/>
  <c r="I106" i="1"/>
  <c r="L106" i="1"/>
  <c r="I126" i="1"/>
  <c r="L126" i="1"/>
  <c r="L134" i="1" s="1"/>
  <c r="I127" i="1"/>
  <c r="L127" i="1" s="1"/>
  <c r="I128" i="1"/>
  <c r="L128" i="1"/>
  <c r="I129" i="1"/>
  <c r="L129" i="1"/>
  <c r="I130" i="1"/>
  <c r="L130" i="1"/>
  <c r="I131" i="1"/>
  <c r="L131" i="1" s="1"/>
  <c r="I132" i="1"/>
  <c r="L132" i="1"/>
  <c r="I133" i="1"/>
  <c r="L133" i="1"/>
  <c r="I153" i="1"/>
  <c r="L153" i="1" s="1"/>
  <c r="I154" i="1"/>
  <c r="L154" i="1"/>
  <c r="I155" i="1"/>
  <c r="L155" i="1"/>
  <c r="I156" i="1"/>
  <c r="L156" i="1" s="1"/>
  <c r="I157" i="1"/>
  <c r="L157" i="1" s="1"/>
  <c r="I158" i="1"/>
  <c r="L158" i="1" s="1"/>
  <c r="I159" i="1"/>
  <c r="L159" i="1"/>
  <c r="I160" i="1"/>
  <c r="L160" i="1" s="1"/>
  <c r="I180" i="1"/>
  <c r="L180" i="1"/>
  <c r="I181" i="1"/>
  <c r="I188" i="1" s="1"/>
  <c r="L181" i="1"/>
  <c r="I182" i="1"/>
  <c r="L182" i="1" s="1"/>
  <c r="I183" i="1"/>
  <c r="L183" i="1" s="1"/>
  <c r="I184" i="1"/>
  <c r="L184" i="1"/>
  <c r="I185" i="1"/>
  <c r="L185" i="1"/>
  <c r="I186" i="1"/>
  <c r="L186" i="1" s="1"/>
  <c r="I187" i="1"/>
  <c r="L187" i="1" s="1"/>
  <c r="I207" i="1"/>
  <c r="I208" i="1"/>
  <c r="I215" i="1" s="1"/>
  <c r="I209" i="1"/>
  <c r="L209" i="1" s="1"/>
  <c r="I210" i="1"/>
  <c r="I211" i="1"/>
  <c r="I212" i="1"/>
  <c r="I213" i="1"/>
  <c r="I214" i="1"/>
  <c r="L210" i="1"/>
  <c r="L211" i="1"/>
  <c r="L212" i="1"/>
  <c r="L213" i="1"/>
  <c r="L214" i="1"/>
  <c r="I234" i="1"/>
  <c r="I235" i="1"/>
  <c r="L235" i="1"/>
  <c r="I236" i="1"/>
  <c r="I237" i="1"/>
  <c r="L237" i="1" s="1"/>
  <c r="I238" i="1"/>
  <c r="I239" i="1"/>
  <c r="I240" i="1"/>
  <c r="L240" i="1" s="1"/>
  <c r="I241" i="1"/>
  <c r="L241" i="1" s="1"/>
  <c r="I242" i="1"/>
  <c r="L236" i="1"/>
  <c r="L238" i="1"/>
  <c r="L239" i="1"/>
  <c r="I260" i="1"/>
  <c r="L260" i="1"/>
  <c r="I261" i="1"/>
  <c r="L261" i="1" s="1"/>
  <c r="I262" i="1"/>
  <c r="L262" i="1" s="1"/>
  <c r="I263" i="1"/>
  <c r="L263" i="1"/>
  <c r="I264" i="1"/>
  <c r="L264" i="1"/>
  <c r="I265" i="1"/>
  <c r="L265" i="1" s="1"/>
  <c r="I266" i="1"/>
  <c r="L266" i="1" s="1"/>
  <c r="I267" i="1"/>
  <c r="L267" i="1"/>
  <c r="I286" i="1"/>
  <c r="I287" i="1"/>
  <c r="I294" i="1" s="1"/>
  <c r="I288" i="1"/>
  <c r="L288" i="1" s="1"/>
  <c r="I289" i="1"/>
  <c r="L289" i="1" s="1"/>
  <c r="I290" i="1"/>
  <c r="L290" i="1" s="1"/>
  <c r="I291" i="1"/>
  <c r="I292" i="1"/>
  <c r="I293" i="1"/>
  <c r="L286" i="1"/>
  <c r="L287" i="1"/>
  <c r="L291" i="1"/>
  <c r="L292" i="1"/>
  <c r="L293" i="1"/>
  <c r="I312" i="1"/>
  <c r="L312" i="1"/>
  <c r="L320" i="1" s="1"/>
  <c r="I313" i="1"/>
  <c r="L313" i="1" s="1"/>
  <c r="I314" i="1"/>
  <c r="L314" i="1" s="1"/>
  <c r="I315" i="1"/>
  <c r="L315" i="1"/>
  <c r="I316" i="1"/>
  <c r="L316" i="1"/>
  <c r="I317" i="1"/>
  <c r="L317" i="1" s="1"/>
  <c r="I318" i="1"/>
  <c r="L318" i="1" s="1"/>
  <c r="I319" i="1"/>
  <c r="L319" i="1"/>
  <c r="I134" i="1"/>
  <c r="I320" i="1"/>
  <c r="L234" i="1"/>
  <c r="L207" i="1"/>
  <c r="I55" i="1"/>
  <c r="L321" i="1" l="1"/>
  <c r="I321" i="1" s="1"/>
  <c r="L322" i="1" s="1"/>
  <c r="L135" i="1"/>
  <c r="I135" i="1" s="1"/>
  <c r="L136" i="1" s="1"/>
  <c r="L268" i="1"/>
  <c r="L81" i="1"/>
  <c r="L161" i="1"/>
  <c r="L108" i="1"/>
  <c r="I108" i="1" s="1"/>
  <c r="L109" i="1" s="1"/>
  <c r="L242" i="1"/>
  <c r="L294" i="1"/>
  <c r="L188" i="1"/>
  <c r="L55" i="1"/>
  <c r="L208" i="1"/>
  <c r="L215" i="1" s="1"/>
  <c r="I268" i="1"/>
  <c r="I161" i="1"/>
  <c r="L162" i="1" l="1"/>
  <c r="I162" i="1" s="1"/>
  <c r="L163" i="1" s="1"/>
  <c r="L164" i="1"/>
  <c r="L295" i="1"/>
  <c r="I295" i="1" s="1"/>
  <c r="L296" i="1" s="1"/>
  <c r="L243" i="1"/>
  <c r="I243" i="1" s="1"/>
  <c r="L244" i="1" s="1"/>
  <c r="L245" i="1"/>
  <c r="L323" i="1"/>
  <c r="L82" i="1"/>
  <c r="I82" i="1" s="1"/>
  <c r="L83" i="1" s="1"/>
  <c r="L56" i="1"/>
  <c r="I56" i="1" s="1"/>
  <c r="L57" i="1" s="1"/>
  <c r="L269" i="1"/>
  <c r="I269" i="1" s="1"/>
  <c r="L270" i="1" s="1"/>
  <c r="L110" i="1"/>
  <c r="L216" i="1"/>
  <c r="I216" i="1" s="1"/>
  <c r="L217" i="1" s="1"/>
  <c r="L218" i="1"/>
  <c r="L189" i="1"/>
  <c r="I189" i="1" s="1"/>
  <c r="L190" i="1" s="1"/>
  <c r="L191" i="1"/>
  <c r="L137" i="1"/>
  <c r="L84" i="1" l="1"/>
  <c r="L271" i="1"/>
  <c r="L58" i="1"/>
  <c r="L59" i="1" s="1"/>
  <c r="L71" i="1" s="1"/>
  <c r="L297" i="1"/>
  <c r="L85" i="1" l="1"/>
  <c r="L97" i="1" s="1"/>
  <c r="L111" i="1" s="1"/>
  <c r="L124" i="1" s="1"/>
  <c r="L138" i="1" s="1"/>
  <c r="L151" i="1" s="1"/>
  <c r="L165" i="1" s="1"/>
  <c r="L178" i="1" s="1"/>
  <c r="L192" i="1" s="1"/>
  <c r="L205" i="1" s="1"/>
  <c r="L219" i="1" s="1"/>
  <c r="L232" i="1" s="1"/>
  <c r="L246" i="1" s="1"/>
  <c r="L258" i="1" s="1"/>
  <c r="L272" i="1" s="1"/>
  <c r="L284" i="1" s="1"/>
  <c r="L298" i="1" s="1"/>
  <c r="L310" i="1" s="1"/>
  <c r="L3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mboardley</author>
  </authors>
  <commentList>
    <comment ref="F1" authorId="0" shapeId="0" xr:uid="{00000000-0006-0000-0000-000001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3" authorId="0" shapeId="0" xr:uid="{00000000-0006-0000-0000-000002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D5" authorId="0" shapeId="0" xr:uid="{00000000-0006-0000-0000-000003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A11" authorId="0" shapeId="0" xr:uid="{00000000-0006-0000-0000-000004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E29" authorId="0" shapeId="0" xr:uid="{00000000-0006-0000-0000-000005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B30" authorId="0" shapeId="0" xr:uid="{00000000-0006-0000-0000-000006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40" authorId="0" shapeId="0" xr:uid="{00000000-0006-0000-0000-000007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42" authorId="0" shapeId="0" xr:uid="{00000000-0006-0000-0000-000008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63" authorId="0" shapeId="0" xr:uid="{00000000-0006-0000-0000-00000A00000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66" authorId="0" shapeId="0" xr:uid="{CD9B072A-15E8-420C-81EC-747FE7719713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68" authorId="0" shapeId="0" xr:uid="{B3C11F66-B01A-41FA-9EAF-6E0373A2C51C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89" authorId="0" shapeId="0" xr:uid="{D59BA347-6195-4653-B225-05287D13B3AD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92" authorId="0" shapeId="0" xr:uid="{7317AA11-C18B-49B7-99F0-DE531A299803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94" authorId="0" shapeId="0" xr:uid="{7C29BA25-B90C-4468-BE81-0B7CBF1D1EBC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115" authorId="0" shapeId="0" xr:uid="{7A9D1CE0-AA22-431C-9AD6-2FE4DC947878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19" authorId="0" shapeId="0" xr:uid="{CAB9B10B-C4CD-4004-B966-E9B02F54D25B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21" authorId="0" shapeId="0" xr:uid="{FB946A8C-D7CB-4DF4-B0A6-03FB0698F20F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142" authorId="0" shapeId="0" xr:uid="{2386DDAF-4EF7-40D3-AE20-E2EB42D6E181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46" authorId="0" shapeId="0" xr:uid="{E2676A93-CFC0-4067-BFBD-9FF5DADEB756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48" authorId="0" shapeId="0" xr:uid="{5C7F8959-0376-47AC-B2D7-56A45490B334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169" authorId="0" shapeId="0" xr:uid="{41A031F0-C1CB-41B8-B6BD-0B6F8F95FCAA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73" authorId="0" shapeId="0" xr:uid="{88030314-0E97-4A53-8BA2-4E84316DA8F9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175" authorId="0" shapeId="0" xr:uid="{756A1551-C86F-4415-AEEF-35185208983E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196" authorId="0" shapeId="0" xr:uid="{3BFB54D8-9B9B-45E2-BC6A-03E95BD0B7C7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00" authorId="0" shapeId="0" xr:uid="{AB8A59D3-CAFD-46EA-9363-3A9A05E6404B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02" authorId="0" shapeId="0" xr:uid="{2C1F4D20-66F1-4B56-ACCE-B37DBE42781B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223" authorId="0" shapeId="0" xr:uid="{7375F870-3F7D-448B-8FCD-E96FAEDCC237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28" authorId="0" shapeId="0" xr:uid="{D16A3E50-7ECD-4F1D-8C12-057BEE2B28A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30" authorId="0" shapeId="0" xr:uid="{E1D9215E-480F-4811-9ED4-15785DDD3FF2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250" authorId="0" shapeId="0" xr:uid="{834525E0-4402-4ECA-83A6-401F9C42955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54" authorId="0" shapeId="0" xr:uid="{5613CED2-E2BC-4A58-A695-14E1D2A98F0C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56" authorId="0" shapeId="0" xr:uid="{088FC1FD-C05F-4D8A-8F9B-39B5E9093627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276" authorId="0" shapeId="0" xr:uid="{717CC62D-D1CE-4EAE-9F7E-B6D9D38E4B27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80" authorId="0" shapeId="0" xr:uid="{F5DEE364-CCA4-4EAA-822C-0C8E52EB2558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282" authorId="0" shapeId="0" xr:uid="{DEA95935-B3EC-47E6-9DDC-8CC347850D2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302" authorId="0" shapeId="0" xr:uid="{A9467F6D-036D-4D4B-9C38-2B24153EAAB6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306" authorId="0" shapeId="0" xr:uid="{F7960FFB-301F-4FE5-8D66-3B374652FC48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F308" authorId="0" shapeId="0" xr:uid="{65891265-F9C4-4F7D-9BEE-89F17AD75728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  <comment ref="I328" authorId="0" shapeId="0" xr:uid="{F85A81B0-F712-461C-8E3A-02FBCC6A1F60}">
      <text>
        <r>
          <rPr>
            <sz val="8"/>
            <color indexed="81"/>
            <rFont val="Tahoma"/>
            <family val="2"/>
          </rPr>
          <t>This form cannot be electronically submitted; must be signed to forward hard copy to ACCESS office at the Education Center, Suite 323.</t>
        </r>
      </text>
    </comment>
  </commentList>
</comments>
</file>

<file path=xl/sharedStrings.xml><?xml version="1.0" encoding="utf-8"?>
<sst xmlns="http://schemas.openxmlformats.org/spreadsheetml/2006/main" count="328" uniqueCount="45">
  <si>
    <t>S&amp;H flat rate</t>
  </si>
  <si>
    <t>S &amp; H %</t>
  </si>
  <si>
    <t>Type in yellow spaces only</t>
  </si>
  <si>
    <t>Subtotal after disc.</t>
  </si>
  <si>
    <t xml:space="preserve">through ACCESS funds remain the property of the School District of Philadelphia at the school site of origin. We accept responsibility for  </t>
  </si>
  <si>
    <t>for assuring approved materials are ordered and distributed to the appropriate parties.</t>
  </si>
  <si>
    <t>Item Description</t>
  </si>
  <si>
    <t>Item #</t>
  </si>
  <si>
    <t>Qnty</t>
  </si>
  <si>
    <t>Unit Price</t>
  </si>
  <si>
    <t>Total Price</t>
  </si>
  <si>
    <t xml:space="preserve">Order Total </t>
  </si>
  <si>
    <r>
      <t>Date:</t>
    </r>
    <r>
      <rPr>
        <b/>
        <u/>
        <sz val="10"/>
        <rFont val="Arial"/>
        <family val="2"/>
      </rPr>
      <t xml:space="preserve">              </t>
    </r>
  </si>
  <si>
    <t>School:</t>
  </si>
  <si>
    <t>Location #</t>
  </si>
  <si>
    <t>Describe in detail how the requested materials will assist these students to reach their educational goals. (Please be specific)</t>
  </si>
  <si>
    <t>Enter here</t>
  </si>
  <si>
    <t>Under/(Over)</t>
  </si>
  <si>
    <r>
      <t xml:space="preserve">Click </t>
    </r>
    <r>
      <rPr>
        <b/>
        <sz val="10"/>
        <color indexed="10"/>
        <rFont val="Arial"/>
        <family val="2"/>
      </rPr>
      <t>SAVE AS</t>
    </r>
    <r>
      <rPr>
        <sz val="10"/>
        <color indexed="10"/>
        <rFont val="Arial"/>
        <family val="2"/>
      </rPr>
      <t xml:space="preserve"> to save for your files</t>
    </r>
  </si>
  <si>
    <t>Submitted by:</t>
  </si>
  <si>
    <t>Signature:</t>
  </si>
  <si>
    <t>Job</t>
  </si>
  <si>
    <t>Title:</t>
  </si>
  <si>
    <t xml:space="preserve">I (we) have reviewed the components of the proposal and support the content and need. I (we) understand that all property ordered </t>
  </si>
  <si>
    <t>Please Print</t>
  </si>
  <si>
    <t xml:space="preserve">Subtotal </t>
  </si>
  <si>
    <t>Discount from Total Order</t>
  </si>
  <si>
    <t>Fill in proposal allotted amount</t>
  </si>
  <si>
    <t>Beginning Total</t>
  </si>
  <si>
    <t>Balance Remaining</t>
  </si>
  <si>
    <t>Do not add additional lines to purchase order form if you need to add more items scroll down to next page.</t>
  </si>
  <si>
    <t xml:space="preserve">Please include exact % of Shipping charge (ex. 12% or zero if free </t>
  </si>
  <si>
    <t>or flat rate)</t>
  </si>
  <si>
    <r>
      <t>Identify the Special Ed Population/program who will use the requested materials, (</t>
    </r>
    <r>
      <rPr>
        <b/>
        <i/>
        <u/>
        <sz val="10"/>
        <color indexed="10"/>
        <rFont val="Arial"/>
        <family val="2"/>
      </rPr>
      <t>i.e. LS, MDS, LSS</t>
    </r>
    <r>
      <rPr>
        <b/>
        <i/>
        <u/>
        <sz val="10"/>
        <rFont val="Arial"/>
        <family val="2"/>
      </rPr>
      <t xml:space="preserve">) </t>
    </r>
  </si>
  <si>
    <t>Proposer's</t>
  </si>
  <si>
    <t>Comment:</t>
  </si>
  <si>
    <t>Please make sure have attached a current price quote.</t>
  </si>
  <si>
    <t>Network:</t>
  </si>
  <si>
    <t>Vendor/ Supplier Number:</t>
  </si>
  <si>
    <t>Vendor/ Supplier Name:</t>
  </si>
  <si>
    <t>Vendor/ Supplier Address:</t>
  </si>
  <si>
    <t>Vendor/ Supplier Phone #:</t>
  </si>
  <si>
    <t>Purchase Order Form Information to be transferred to SDP purchasing system. The same guidelines that apply to regular requisitions apply here.</t>
  </si>
  <si>
    <r>
      <t>Shipping and handling must be included as quoted; if it is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free enter zero.</t>
    </r>
    <r>
      <rPr>
        <sz val="10"/>
        <rFont val="Arial"/>
        <family val="2"/>
      </rPr>
      <t xml:space="preserve">  Only use the quoted pricing when completing this form.  Thank you.</t>
    </r>
  </si>
  <si>
    <t>Discount by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</si>
</sst>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u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81DE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14" fontId="2" fillId="2" borderId="3" xfId="0" quotePrefix="1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4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5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15" fillId="2" borderId="3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4" fillId="7" borderId="0" xfId="0" applyFont="1" applyFill="1" applyBorder="1" applyAlignment="1" applyProtection="1">
      <alignment vertical="center"/>
      <protection locked="0"/>
    </xf>
    <xf numFmtId="0" fontId="6" fillId="7" borderId="0" xfId="0" applyFont="1" applyFill="1" applyBorder="1" applyAlignment="1" applyProtection="1">
      <alignment vertical="center"/>
      <protection locked="0"/>
    </xf>
    <xf numFmtId="0" fontId="5" fillId="7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15" fillId="0" borderId="0" xfId="0" applyFont="1" applyBorder="1" applyAlignment="1" applyProtection="1">
      <alignment vertical="center"/>
      <protection locked="0"/>
    </xf>
    <xf numFmtId="0" fontId="19" fillId="5" borderId="0" xfId="0" applyFont="1" applyFill="1" applyBorder="1" applyAlignment="1" applyProtection="1">
      <alignment vertical="center"/>
      <protection locked="0"/>
    </xf>
    <xf numFmtId="0" fontId="15" fillId="5" borderId="2" xfId="0" applyFont="1" applyFill="1" applyBorder="1" applyAlignment="1" applyProtection="1">
      <alignment vertical="center"/>
      <protection locked="0"/>
    </xf>
    <xf numFmtId="0" fontId="13" fillId="7" borderId="4" xfId="0" applyFont="1" applyFill="1" applyBorder="1" applyAlignment="1" applyProtection="1">
      <alignment horizontal="center" vertical="center"/>
      <protection locked="0"/>
    </xf>
    <xf numFmtId="0" fontId="13" fillId="7" borderId="9" xfId="0" applyFont="1" applyFill="1" applyBorder="1" applyAlignment="1" applyProtection="1">
      <alignment horizontal="center" vertical="center"/>
      <protection locked="0"/>
    </xf>
    <xf numFmtId="0" fontId="13" fillId="7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/>
      <protection locked="0"/>
    </xf>
    <xf numFmtId="49" fontId="0" fillId="2" borderId="3" xfId="0" applyNumberForma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12" fillId="6" borderId="0" xfId="0" applyFont="1" applyFill="1" applyAlignment="1" applyProtection="1">
      <alignment vertical="center"/>
      <protection locked="0"/>
    </xf>
    <xf numFmtId="0" fontId="16" fillId="6" borderId="0" xfId="0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7" borderId="0" xfId="0" applyFont="1" applyFill="1" applyAlignment="1" applyProtection="1">
      <alignment vertical="center"/>
      <protection locked="0"/>
    </xf>
    <xf numFmtId="0" fontId="0" fillId="7" borderId="0" xfId="0" applyFill="1" applyAlignment="1" applyProtection="1">
      <alignment vertical="center"/>
      <protection locked="0"/>
    </xf>
    <xf numFmtId="44" fontId="2" fillId="2" borderId="1" xfId="1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9" fontId="0" fillId="2" borderId="1" xfId="0" applyNumberFormat="1" applyFill="1" applyBorder="1" applyAlignment="1" applyProtection="1">
      <alignment horizontal="center" vertical="center"/>
      <protection locked="0"/>
    </xf>
    <xf numFmtId="44" fontId="0" fillId="0" borderId="1" xfId="0" applyNumberFormat="1" applyFill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vertical="center"/>
    </xf>
    <xf numFmtId="9" fontId="0" fillId="2" borderId="1" xfId="1" applyNumberFormat="1" applyFont="1" applyFill="1" applyBorder="1" applyAlignment="1" applyProtection="1">
      <alignment horizontal="center" vertical="center"/>
      <protection locked="0"/>
    </xf>
    <xf numFmtId="44" fontId="0" fillId="0" borderId="12" xfId="1" applyFont="1" applyBorder="1" applyAlignment="1" applyProtection="1">
      <alignment vertical="center"/>
      <protection locked="0"/>
    </xf>
    <xf numFmtId="44" fontId="0" fillId="0" borderId="11" xfId="1" applyFont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vertical="center"/>
      <protection locked="0"/>
    </xf>
    <xf numFmtId="44" fontId="0" fillId="0" borderId="13" xfId="1" applyFont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44" fontId="0" fillId="0" borderId="10" xfId="1" applyFont="1" applyFill="1" applyBorder="1" applyAlignment="1" applyProtection="1">
      <alignment vertical="center"/>
      <protection locked="0"/>
    </xf>
    <xf numFmtId="9" fontId="1" fillId="4" borderId="8" xfId="1" applyNumberFormat="1" applyFont="1" applyFill="1" applyBorder="1" applyAlignment="1" applyProtection="1">
      <alignment vertical="center"/>
      <protection locked="0"/>
    </xf>
    <xf numFmtId="44" fontId="2" fillId="0" borderId="1" xfId="0" applyNumberFormat="1" applyFont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44" fontId="2" fillId="0" borderId="2" xfId="0" applyNumberFormat="1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44" fontId="2" fillId="0" borderId="2" xfId="0" applyNumberFormat="1" applyFont="1" applyBorder="1" applyAlignment="1" applyProtection="1">
      <alignment vertical="center"/>
      <protection locked="0"/>
    </xf>
    <xf numFmtId="9" fontId="18" fillId="2" borderId="1" xfId="2" applyFont="1" applyFill="1" applyBorder="1" applyAlignment="1" applyProtection="1">
      <alignment horizontal="center" vertical="center"/>
      <protection locked="0"/>
    </xf>
    <xf numFmtId="44" fontId="7" fillId="0" borderId="1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44" fontId="7" fillId="0" borderId="2" xfId="0" applyNumberFormat="1" applyFont="1" applyBorder="1" applyAlignment="1" applyProtection="1">
      <alignment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9" fontId="8" fillId="2" borderId="10" xfId="0" applyNumberFormat="1" applyFont="1" applyFill="1" applyBorder="1" applyAlignment="1" applyProtection="1">
      <alignment horizontal="right" vertical="center"/>
      <protection locked="0"/>
    </xf>
    <xf numFmtId="44" fontId="8" fillId="2" borderId="10" xfId="1" applyFont="1" applyFill="1" applyBorder="1" applyAlignment="1" applyProtection="1">
      <alignment horizontal="right" vertical="center"/>
      <protection locked="0"/>
    </xf>
    <xf numFmtId="44" fontId="8" fillId="0" borderId="1" xfId="0" applyNumberFormat="1" applyFont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vertical="center"/>
      <protection locked="0"/>
    </xf>
    <xf numFmtId="44" fontId="8" fillId="0" borderId="2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44" fontId="8" fillId="0" borderId="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8" borderId="3" xfId="0" applyFont="1" applyFill="1" applyBorder="1" applyAlignment="1" applyProtection="1">
      <alignment vertical="center"/>
      <protection locked="0"/>
    </xf>
    <xf numFmtId="0" fontId="0" fillId="8" borderId="3" xfId="0" applyFill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2" fillId="8" borderId="0" xfId="0" applyFont="1" applyFill="1" applyBorder="1" applyAlignment="1" applyProtection="1">
      <alignment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 applyProtection="1">
      <alignment vertical="center"/>
      <protection locked="0"/>
    </xf>
    <xf numFmtId="0" fontId="13" fillId="7" borderId="7" xfId="0" applyFont="1" applyFill="1" applyBorder="1" applyAlignment="1" applyProtection="1">
      <alignment horizontal="center" vertical="center"/>
      <protection locked="0"/>
    </xf>
    <xf numFmtId="0" fontId="13" fillId="7" borderId="3" xfId="0" applyFont="1" applyFill="1" applyBorder="1" applyAlignment="1" applyProtection="1">
      <alignment horizontal="center" vertical="center"/>
      <protection locked="0"/>
    </xf>
    <xf numFmtId="0" fontId="13" fillId="7" borderId="10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44" fontId="0" fillId="0" borderId="6" xfId="1" applyFont="1" applyFill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horizontal="left" vertical="center"/>
      <protection locked="0"/>
    </xf>
    <xf numFmtId="9" fontId="0" fillId="0" borderId="9" xfId="0" applyNumberFormat="1" applyBorder="1" applyAlignment="1" applyProtection="1">
      <alignment vertical="center"/>
      <protection locked="0"/>
    </xf>
    <xf numFmtId="9" fontId="18" fillId="2" borderId="2" xfId="2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44" fontId="7" fillId="0" borderId="1" xfId="0" applyNumberFormat="1" applyFont="1" applyBorder="1" applyAlignment="1" applyProtection="1">
      <alignment vertical="center"/>
    </xf>
    <xf numFmtId="0" fontId="16" fillId="2" borderId="1" xfId="0" applyFont="1" applyFill="1" applyBorder="1" applyAlignment="1" applyProtection="1">
      <alignment horizontal="left" vertical="center" wrapText="1" shrinkToFi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38100</xdr:rowOff>
    </xdr:from>
    <xdr:to>
      <xdr:col>11</xdr:col>
      <xdr:colOff>1422400</xdr:colOff>
      <xdr:row>5</xdr:row>
      <xdr:rowOff>63500</xdr:rowOff>
    </xdr:to>
    <xdr:pic>
      <xdr:nvPicPr>
        <xdr:cNvPr id="8596" name="Picture 11" descr="full-front">
          <a:extLst>
            <a:ext uri="{FF2B5EF4-FFF2-40B4-BE49-F238E27FC236}">
              <a16:creationId xmlns:a16="http://schemas.microsoft.com/office/drawing/2014/main" id="{6E932188-F9E0-43E5-A6D8-6666D5333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52"/>
        <a:stretch>
          <a:fillRect/>
        </a:stretch>
      </xdr:blipFill>
      <xdr:spPr bwMode="auto">
        <a:xfrm>
          <a:off x="6851650" y="38100"/>
          <a:ext cx="1892300" cy="1016000"/>
        </a:xfrm>
        <a:prstGeom prst="rect">
          <a:avLst/>
        </a:prstGeom>
        <a:solidFill>
          <a:srgbClr val="FCF30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469900</xdr:colOff>
      <xdr:row>56</xdr:row>
      <xdr:rowOff>88900</xdr:rowOff>
    </xdr:from>
    <xdr:to>
      <xdr:col>8</xdr:col>
      <xdr:colOff>698500</xdr:colOff>
      <xdr:row>56</xdr:row>
      <xdr:rowOff>88900</xdr:rowOff>
    </xdr:to>
    <xdr:sp macro="" textlink="">
      <xdr:nvSpPr>
        <xdr:cNvPr id="8597" name="Line 16">
          <a:extLst>
            <a:ext uri="{FF2B5EF4-FFF2-40B4-BE49-F238E27FC236}">
              <a16:creationId xmlns:a16="http://schemas.microsoft.com/office/drawing/2014/main" id="{55D40368-CF1D-4979-8B93-8A3E04ABFFF6}"/>
            </a:ext>
          </a:extLst>
        </xdr:cNvPr>
        <xdr:cNvSpPr>
          <a:spLocks noChangeShapeType="1"/>
        </xdr:cNvSpPr>
      </xdr:nvSpPr>
      <xdr:spPr bwMode="auto">
        <a:xfrm>
          <a:off x="6565900" y="109347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598" name="Rectangle 17">
          <a:extLst>
            <a:ext uri="{FF2B5EF4-FFF2-40B4-BE49-F238E27FC236}">
              <a16:creationId xmlns:a16="http://schemas.microsoft.com/office/drawing/2014/main" id="{62A915D6-24EC-4BC4-828C-70E1B69266EE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599" name="Line 18">
          <a:extLst>
            <a:ext uri="{FF2B5EF4-FFF2-40B4-BE49-F238E27FC236}">
              <a16:creationId xmlns:a16="http://schemas.microsoft.com/office/drawing/2014/main" id="{46BAD654-956A-4FCE-AD06-221A93B910D9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0" name="Rectangle 19">
          <a:extLst>
            <a:ext uri="{FF2B5EF4-FFF2-40B4-BE49-F238E27FC236}">
              <a16:creationId xmlns:a16="http://schemas.microsoft.com/office/drawing/2014/main" id="{37EF6FB4-96F4-42EF-984A-303CD6A51A6F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1" name="Line 20">
          <a:extLst>
            <a:ext uri="{FF2B5EF4-FFF2-40B4-BE49-F238E27FC236}">
              <a16:creationId xmlns:a16="http://schemas.microsoft.com/office/drawing/2014/main" id="{B9C3411E-8685-494E-A90F-BA59C458F05C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46</xdr:row>
      <xdr:rowOff>76200</xdr:rowOff>
    </xdr:from>
    <xdr:to>
      <xdr:col>9</xdr:col>
      <xdr:colOff>222250</xdr:colOff>
      <xdr:row>55</xdr:row>
      <xdr:rowOff>50800</xdr:rowOff>
    </xdr:to>
    <xdr:sp macro="" textlink="">
      <xdr:nvSpPr>
        <xdr:cNvPr id="8602" name="Line 55">
          <a:extLst>
            <a:ext uri="{FF2B5EF4-FFF2-40B4-BE49-F238E27FC236}">
              <a16:creationId xmlns:a16="http://schemas.microsoft.com/office/drawing/2014/main" id="{78CB6262-B13D-430B-89F7-FCE22BFD5F68}"/>
            </a:ext>
          </a:extLst>
        </xdr:cNvPr>
        <xdr:cNvSpPr>
          <a:spLocks noChangeShapeType="1"/>
        </xdr:cNvSpPr>
      </xdr:nvSpPr>
      <xdr:spPr bwMode="auto">
        <a:xfrm flipH="1">
          <a:off x="7004050" y="8070850"/>
          <a:ext cx="12700" cy="266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3" name="Line 56">
          <a:extLst>
            <a:ext uri="{FF2B5EF4-FFF2-40B4-BE49-F238E27FC236}">
              <a16:creationId xmlns:a16="http://schemas.microsoft.com/office/drawing/2014/main" id="{F6825F07-2893-48C5-A770-25E67D7215EE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4" name="Line 57">
          <a:extLst>
            <a:ext uri="{FF2B5EF4-FFF2-40B4-BE49-F238E27FC236}">
              <a16:creationId xmlns:a16="http://schemas.microsoft.com/office/drawing/2014/main" id="{17FB6F8A-66E2-41E9-87EE-224B03DDB714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5" name="Line 60">
          <a:extLst>
            <a:ext uri="{FF2B5EF4-FFF2-40B4-BE49-F238E27FC236}">
              <a16:creationId xmlns:a16="http://schemas.microsoft.com/office/drawing/2014/main" id="{86EE07B7-4F4F-4430-B937-2426EFC9B898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6" name="Line 61">
          <a:extLst>
            <a:ext uri="{FF2B5EF4-FFF2-40B4-BE49-F238E27FC236}">
              <a16:creationId xmlns:a16="http://schemas.microsoft.com/office/drawing/2014/main" id="{07FD18A1-491D-47CF-A584-CC82B1A37895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46</xdr:row>
      <xdr:rowOff>88900</xdr:rowOff>
    </xdr:from>
    <xdr:to>
      <xdr:col>10</xdr:col>
      <xdr:colOff>247650</xdr:colOff>
      <xdr:row>55</xdr:row>
      <xdr:rowOff>69850</xdr:rowOff>
    </xdr:to>
    <xdr:sp macro="" textlink="">
      <xdr:nvSpPr>
        <xdr:cNvPr id="8607" name="Line 62">
          <a:extLst>
            <a:ext uri="{FF2B5EF4-FFF2-40B4-BE49-F238E27FC236}">
              <a16:creationId xmlns:a16="http://schemas.microsoft.com/office/drawing/2014/main" id="{B52AB975-784A-467F-AB81-A57A0A0FF2E1}"/>
            </a:ext>
          </a:extLst>
        </xdr:cNvPr>
        <xdr:cNvSpPr>
          <a:spLocks noChangeShapeType="1"/>
        </xdr:cNvSpPr>
      </xdr:nvSpPr>
      <xdr:spPr bwMode="auto">
        <a:xfrm flipH="1">
          <a:off x="7473950" y="8083550"/>
          <a:ext cx="635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55</xdr:row>
      <xdr:rowOff>69850</xdr:rowOff>
    </xdr:from>
    <xdr:to>
      <xdr:col>10</xdr:col>
      <xdr:colOff>558800</xdr:colOff>
      <xdr:row>55</xdr:row>
      <xdr:rowOff>69850</xdr:rowOff>
    </xdr:to>
    <xdr:sp macro="" textlink="">
      <xdr:nvSpPr>
        <xdr:cNvPr id="8608" name="Line 63">
          <a:extLst>
            <a:ext uri="{FF2B5EF4-FFF2-40B4-BE49-F238E27FC236}">
              <a16:creationId xmlns:a16="http://schemas.microsoft.com/office/drawing/2014/main" id="{7716E144-ABFA-45A0-BA27-D08B949CD056}"/>
            </a:ext>
          </a:extLst>
        </xdr:cNvPr>
        <xdr:cNvSpPr>
          <a:spLocks noChangeShapeType="1"/>
        </xdr:cNvSpPr>
      </xdr:nvSpPr>
      <xdr:spPr bwMode="auto">
        <a:xfrm>
          <a:off x="6864350" y="1075055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09" name="Line 64">
          <a:extLst>
            <a:ext uri="{FF2B5EF4-FFF2-40B4-BE49-F238E27FC236}">
              <a16:creationId xmlns:a16="http://schemas.microsoft.com/office/drawing/2014/main" id="{57839F98-AA26-4688-89D8-5BA019688F46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0" name="Line 65">
          <a:extLst>
            <a:ext uri="{FF2B5EF4-FFF2-40B4-BE49-F238E27FC236}">
              <a16:creationId xmlns:a16="http://schemas.microsoft.com/office/drawing/2014/main" id="{66FC7C57-DD5D-43CE-928F-E6B40AB2DF34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1" name="Rectangle 67">
          <a:extLst>
            <a:ext uri="{FF2B5EF4-FFF2-40B4-BE49-F238E27FC236}">
              <a16:creationId xmlns:a16="http://schemas.microsoft.com/office/drawing/2014/main" id="{B84951E0-210E-4EC1-B44B-88F634B38180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2" name="Line 68">
          <a:extLst>
            <a:ext uri="{FF2B5EF4-FFF2-40B4-BE49-F238E27FC236}">
              <a16:creationId xmlns:a16="http://schemas.microsoft.com/office/drawing/2014/main" id="{19034229-B898-41F8-B7E0-61B0D705E465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3" name="Line 69">
          <a:extLst>
            <a:ext uri="{FF2B5EF4-FFF2-40B4-BE49-F238E27FC236}">
              <a16:creationId xmlns:a16="http://schemas.microsoft.com/office/drawing/2014/main" id="{97D4C37D-E5C5-4815-8848-D07B1155E59A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4" name="Line 70">
          <a:extLst>
            <a:ext uri="{FF2B5EF4-FFF2-40B4-BE49-F238E27FC236}">
              <a16:creationId xmlns:a16="http://schemas.microsoft.com/office/drawing/2014/main" id="{07CB021C-2560-4D6C-AA54-562344BA8E0C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5" name="Line 71">
          <a:extLst>
            <a:ext uri="{FF2B5EF4-FFF2-40B4-BE49-F238E27FC236}">
              <a16:creationId xmlns:a16="http://schemas.microsoft.com/office/drawing/2014/main" id="{13F41449-17B8-405A-B5A4-8F2A1ABDE2A2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6" name="Rectangle 76">
          <a:extLst>
            <a:ext uri="{FF2B5EF4-FFF2-40B4-BE49-F238E27FC236}">
              <a16:creationId xmlns:a16="http://schemas.microsoft.com/office/drawing/2014/main" id="{ABB500F5-4009-4DF4-B78B-BE953648AF34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7" name="Line 77">
          <a:extLst>
            <a:ext uri="{FF2B5EF4-FFF2-40B4-BE49-F238E27FC236}">
              <a16:creationId xmlns:a16="http://schemas.microsoft.com/office/drawing/2014/main" id="{BDE2E73E-2676-41B2-86AD-20C899B9D6B4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8" name="Line 78">
          <a:extLst>
            <a:ext uri="{FF2B5EF4-FFF2-40B4-BE49-F238E27FC236}">
              <a16:creationId xmlns:a16="http://schemas.microsoft.com/office/drawing/2014/main" id="{DA0C7E37-27DC-4E7F-87AF-54DFAA07FA41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19" name="Line 79">
          <a:extLst>
            <a:ext uri="{FF2B5EF4-FFF2-40B4-BE49-F238E27FC236}">
              <a16:creationId xmlns:a16="http://schemas.microsoft.com/office/drawing/2014/main" id="{DF72B708-D454-4FF4-B663-166AD2086C47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0" name="Line 80">
          <a:extLst>
            <a:ext uri="{FF2B5EF4-FFF2-40B4-BE49-F238E27FC236}">
              <a16:creationId xmlns:a16="http://schemas.microsoft.com/office/drawing/2014/main" id="{B76EB6A3-2B74-4EDC-A28A-817DA8B68DBC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1" name="Rectangle 85">
          <a:extLst>
            <a:ext uri="{FF2B5EF4-FFF2-40B4-BE49-F238E27FC236}">
              <a16:creationId xmlns:a16="http://schemas.microsoft.com/office/drawing/2014/main" id="{5B5C49F9-DC76-4C7E-829A-40C38955A5F0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2" name="Line 86">
          <a:extLst>
            <a:ext uri="{FF2B5EF4-FFF2-40B4-BE49-F238E27FC236}">
              <a16:creationId xmlns:a16="http://schemas.microsoft.com/office/drawing/2014/main" id="{095A7F0C-0AA8-4815-886A-4BC78CEFA6C5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3" name="Line 87">
          <a:extLst>
            <a:ext uri="{FF2B5EF4-FFF2-40B4-BE49-F238E27FC236}">
              <a16:creationId xmlns:a16="http://schemas.microsoft.com/office/drawing/2014/main" id="{ED6AFE9F-9215-4B11-BFCB-D9A33AFA5721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4" name="Line 88">
          <a:extLst>
            <a:ext uri="{FF2B5EF4-FFF2-40B4-BE49-F238E27FC236}">
              <a16:creationId xmlns:a16="http://schemas.microsoft.com/office/drawing/2014/main" id="{047005A7-BE30-440E-9F43-090E2636DF7A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5" name="Line 89">
          <a:extLst>
            <a:ext uri="{FF2B5EF4-FFF2-40B4-BE49-F238E27FC236}">
              <a16:creationId xmlns:a16="http://schemas.microsoft.com/office/drawing/2014/main" id="{975DCD07-ECEF-4B14-85F3-1A250B341D4A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6" name="Rectangle 94">
          <a:extLst>
            <a:ext uri="{FF2B5EF4-FFF2-40B4-BE49-F238E27FC236}">
              <a16:creationId xmlns:a16="http://schemas.microsoft.com/office/drawing/2014/main" id="{7D0D32AD-271F-4A52-A2F8-77FCE887F022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7" name="Line 95">
          <a:extLst>
            <a:ext uri="{FF2B5EF4-FFF2-40B4-BE49-F238E27FC236}">
              <a16:creationId xmlns:a16="http://schemas.microsoft.com/office/drawing/2014/main" id="{42D590E6-45E7-4FEB-9D38-D87A1FBF1330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8" name="Line 96">
          <a:extLst>
            <a:ext uri="{FF2B5EF4-FFF2-40B4-BE49-F238E27FC236}">
              <a16:creationId xmlns:a16="http://schemas.microsoft.com/office/drawing/2014/main" id="{52FB75B4-3FB0-40F3-B112-04313F0FF8EE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29" name="Line 97">
          <a:extLst>
            <a:ext uri="{FF2B5EF4-FFF2-40B4-BE49-F238E27FC236}">
              <a16:creationId xmlns:a16="http://schemas.microsoft.com/office/drawing/2014/main" id="{B0FC3DF2-5B09-4FA1-A036-57F9867DD35F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0" name="Line 98">
          <a:extLst>
            <a:ext uri="{FF2B5EF4-FFF2-40B4-BE49-F238E27FC236}">
              <a16:creationId xmlns:a16="http://schemas.microsoft.com/office/drawing/2014/main" id="{8D9D2EB1-548C-47EF-926D-80432C1FC5F1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1" name="Rectangle 103">
          <a:extLst>
            <a:ext uri="{FF2B5EF4-FFF2-40B4-BE49-F238E27FC236}">
              <a16:creationId xmlns:a16="http://schemas.microsoft.com/office/drawing/2014/main" id="{1DBB03C4-0C1F-4DDD-934D-AD735E37E057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31750</xdr:rowOff>
    </xdr:from>
    <xdr:to>
      <xdr:col>8</xdr:col>
      <xdr:colOff>0</xdr:colOff>
      <xdr:row>65</xdr:row>
      <xdr:rowOff>31750</xdr:rowOff>
    </xdr:to>
    <xdr:sp macro="" textlink="">
      <xdr:nvSpPr>
        <xdr:cNvPr id="8632" name="Line 104">
          <a:extLst>
            <a:ext uri="{FF2B5EF4-FFF2-40B4-BE49-F238E27FC236}">
              <a16:creationId xmlns:a16="http://schemas.microsoft.com/office/drawing/2014/main" id="{E7F1EC2A-3048-4137-8E52-0D78B9B56EED}"/>
            </a:ext>
          </a:extLst>
        </xdr:cNvPr>
        <xdr:cNvSpPr>
          <a:spLocks noChangeShapeType="1"/>
        </xdr:cNvSpPr>
      </xdr:nvSpPr>
      <xdr:spPr bwMode="auto">
        <a:xfrm>
          <a:off x="6096000" y="13220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3" name="Line 105">
          <a:extLst>
            <a:ext uri="{FF2B5EF4-FFF2-40B4-BE49-F238E27FC236}">
              <a16:creationId xmlns:a16="http://schemas.microsoft.com/office/drawing/2014/main" id="{BDE9727D-9D1E-489B-BA74-F15995D776AD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4" name="Line 106">
          <a:extLst>
            <a:ext uri="{FF2B5EF4-FFF2-40B4-BE49-F238E27FC236}">
              <a16:creationId xmlns:a16="http://schemas.microsoft.com/office/drawing/2014/main" id="{D4ABB93C-AECE-4B69-8D87-22842C510CEA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5" name="Line 107">
          <a:extLst>
            <a:ext uri="{FF2B5EF4-FFF2-40B4-BE49-F238E27FC236}">
              <a16:creationId xmlns:a16="http://schemas.microsoft.com/office/drawing/2014/main" id="{B368E5DF-AD71-45D9-87BC-F2A427C42B33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6" name="Rectangle 112">
          <a:extLst>
            <a:ext uri="{FF2B5EF4-FFF2-40B4-BE49-F238E27FC236}">
              <a16:creationId xmlns:a16="http://schemas.microsoft.com/office/drawing/2014/main" id="{08FEDAF0-8F08-4272-88D4-BD48394B630B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7" name="Line 113">
          <a:extLst>
            <a:ext uri="{FF2B5EF4-FFF2-40B4-BE49-F238E27FC236}">
              <a16:creationId xmlns:a16="http://schemas.microsoft.com/office/drawing/2014/main" id="{920D54D1-F2B7-4BC6-8DD9-5D2D8DEA16D2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8" name="Line 114">
          <a:extLst>
            <a:ext uri="{FF2B5EF4-FFF2-40B4-BE49-F238E27FC236}">
              <a16:creationId xmlns:a16="http://schemas.microsoft.com/office/drawing/2014/main" id="{A397DF1D-3BC5-4891-A711-050476E64D18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39" name="Line 115">
          <a:extLst>
            <a:ext uri="{FF2B5EF4-FFF2-40B4-BE49-F238E27FC236}">
              <a16:creationId xmlns:a16="http://schemas.microsoft.com/office/drawing/2014/main" id="{79C44F67-5441-4D05-8BD9-47EA87EC7012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0" name="Line 116">
          <a:extLst>
            <a:ext uri="{FF2B5EF4-FFF2-40B4-BE49-F238E27FC236}">
              <a16:creationId xmlns:a16="http://schemas.microsoft.com/office/drawing/2014/main" id="{11191EA9-4962-4067-BFA6-75C9E1A51CB2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1" name="Rectangle 121">
          <a:extLst>
            <a:ext uri="{FF2B5EF4-FFF2-40B4-BE49-F238E27FC236}">
              <a16:creationId xmlns:a16="http://schemas.microsoft.com/office/drawing/2014/main" id="{E19603BF-32FE-422D-8D3D-48BBBF71E101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2" name="Line 123">
          <a:extLst>
            <a:ext uri="{FF2B5EF4-FFF2-40B4-BE49-F238E27FC236}">
              <a16:creationId xmlns:a16="http://schemas.microsoft.com/office/drawing/2014/main" id="{AA1360D3-14EC-4D32-9437-3098C16B4693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3" name="Line 124">
          <a:extLst>
            <a:ext uri="{FF2B5EF4-FFF2-40B4-BE49-F238E27FC236}">
              <a16:creationId xmlns:a16="http://schemas.microsoft.com/office/drawing/2014/main" id="{34EE903B-D57C-45C9-BBA9-13FA3CAAC57B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4" name="Line 125">
          <a:extLst>
            <a:ext uri="{FF2B5EF4-FFF2-40B4-BE49-F238E27FC236}">
              <a16:creationId xmlns:a16="http://schemas.microsoft.com/office/drawing/2014/main" id="{9696241C-3556-4049-9A30-65EA718535BB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5" name="Rectangle 130">
          <a:extLst>
            <a:ext uri="{FF2B5EF4-FFF2-40B4-BE49-F238E27FC236}">
              <a16:creationId xmlns:a16="http://schemas.microsoft.com/office/drawing/2014/main" id="{93627D91-42AE-481F-ABEF-A9E784A4E861}"/>
            </a:ext>
          </a:extLst>
        </xdr:cNvPr>
        <xdr:cNvSpPr>
          <a:spLocks noChangeArrowheads="1"/>
        </xdr:cNvSpPr>
      </xdr:nvSpPr>
      <xdr:spPr bwMode="auto">
        <a:xfrm>
          <a:off x="6096000" y="13188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6" name="Line 132">
          <a:extLst>
            <a:ext uri="{FF2B5EF4-FFF2-40B4-BE49-F238E27FC236}">
              <a16:creationId xmlns:a16="http://schemas.microsoft.com/office/drawing/2014/main" id="{C49C156A-2D24-4788-909E-AC8DB770DB5E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7" name="Line 133">
          <a:extLst>
            <a:ext uri="{FF2B5EF4-FFF2-40B4-BE49-F238E27FC236}">
              <a16:creationId xmlns:a16="http://schemas.microsoft.com/office/drawing/2014/main" id="{E2445128-E2C8-4218-ABDF-329C44341841}"/>
            </a:ext>
          </a:extLst>
        </xdr:cNvPr>
        <xdr:cNvSpPr>
          <a:spLocks noChangeShapeType="1"/>
        </xdr:cNvSpPr>
      </xdr:nvSpPr>
      <xdr:spPr bwMode="auto">
        <a:xfrm flipH="1"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65</xdr:row>
      <xdr:rowOff>0</xdr:rowOff>
    </xdr:from>
    <xdr:to>
      <xdr:col>8</xdr:col>
      <xdr:colOff>0</xdr:colOff>
      <xdr:row>65</xdr:row>
      <xdr:rowOff>0</xdr:rowOff>
    </xdr:to>
    <xdr:sp macro="" textlink="">
      <xdr:nvSpPr>
        <xdr:cNvPr id="8648" name="Line 134">
          <a:extLst>
            <a:ext uri="{FF2B5EF4-FFF2-40B4-BE49-F238E27FC236}">
              <a16:creationId xmlns:a16="http://schemas.microsoft.com/office/drawing/2014/main" id="{D1BB6F09-5465-4146-85C3-77690DDBD931}"/>
            </a:ext>
          </a:extLst>
        </xdr:cNvPr>
        <xdr:cNvSpPr>
          <a:spLocks noChangeShapeType="1"/>
        </xdr:cNvSpPr>
      </xdr:nvSpPr>
      <xdr:spPr bwMode="auto">
        <a:xfrm>
          <a:off x="6096000" y="1318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279400</xdr:colOff>
      <xdr:row>17</xdr:row>
      <xdr:rowOff>114300</xdr:rowOff>
    </xdr:from>
    <xdr:to>
      <xdr:col>3</xdr:col>
      <xdr:colOff>596900</xdr:colOff>
      <xdr:row>25</xdr:row>
      <xdr:rowOff>0</xdr:rowOff>
    </xdr:to>
    <xdr:sp macro="" textlink="">
      <xdr:nvSpPr>
        <xdr:cNvPr id="8649" name="Text Box 139">
          <a:extLst>
            <a:ext uri="{FF2B5EF4-FFF2-40B4-BE49-F238E27FC236}">
              <a16:creationId xmlns:a16="http://schemas.microsoft.com/office/drawing/2014/main" id="{5D73AABE-EDF3-4B2F-BFF7-02D504248501}"/>
            </a:ext>
          </a:extLst>
        </xdr:cNvPr>
        <xdr:cNvSpPr txBox="1">
          <a:spLocks noChangeArrowheads="1"/>
        </xdr:cNvSpPr>
      </xdr:nvSpPr>
      <xdr:spPr bwMode="auto">
        <a:xfrm>
          <a:off x="3517900" y="3022600"/>
          <a:ext cx="317500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469900</xdr:colOff>
      <xdr:row>82</xdr:row>
      <xdr:rowOff>88900</xdr:rowOff>
    </xdr:from>
    <xdr:to>
      <xdr:col>8</xdr:col>
      <xdr:colOff>698500</xdr:colOff>
      <xdr:row>82</xdr:row>
      <xdr:rowOff>88900</xdr:rowOff>
    </xdr:to>
    <xdr:sp macro="" textlink="">
      <xdr:nvSpPr>
        <xdr:cNvPr id="8650" name="Line 140">
          <a:extLst>
            <a:ext uri="{FF2B5EF4-FFF2-40B4-BE49-F238E27FC236}">
              <a16:creationId xmlns:a16="http://schemas.microsoft.com/office/drawing/2014/main" id="{525D8FD7-3061-4952-A3AF-792F4DFE28AC}"/>
            </a:ext>
          </a:extLst>
        </xdr:cNvPr>
        <xdr:cNvSpPr>
          <a:spLocks noChangeShapeType="1"/>
        </xdr:cNvSpPr>
      </xdr:nvSpPr>
      <xdr:spPr bwMode="auto">
        <a:xfrm>
          <a:off x="6565900" y="17621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72</xdr:row>
      <xdr:rowOff>76200</xdr:rowOff>
    </xdr:from>
    <xdr:to>
      <xdr:col>9</xdr:col>
      <xdr:colOff>222250</xdr:colOff>
      <xdr:row>81</xdr:row>
      <xdr:rowOff>50800</xdr:rowOff>
    </xdr:to>
    <xdr:sp macro="" textlink="">
      <xdr:nvSpPr>
        <xdr:cNvPr id="8651" name="Line 141">
          <a:extLst>
            <a:ext uri="{FF2B5EF4-FFF2-40B4-BE49-F238E27FC236}">
              <a16:creationId xmlns:a16="http://schemas.microsoft.com/office/drawing/2014/main" id="{8A83C539-FF99-481D-9C0F-107BF8F5B03A}"/>
            </a:ext>
          </a:extLst>
        </xdr:cNvPr>
        <xdr:cNvSpPr>
          <a:spLocks noChangeShapeType="1"/>
        </xdr:cNvSpPr>
      </xdr:nvSpPr>
      <xdr:spPr bwMode="auto">
        <a:xfrm flipH="1">
          <a:off x="7004050" y="14852650"/>
          <a:ext cx="12700" cy="256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72</xdr:row>
      <xdr:rowOff>88900</xdr:rowOff>
    </xdr:from>
    <xdr:to>
      <xdr:col>10</xdr:col>
      <xdr:colOff>247650</xdr:colOff>
      <xdr:row>81</xdr:row>
      <xdr:rowOff>69850</xdr:rowOff>
    </xdr:to>
    <xdr:sp macro="" textlink="">
      <xdr:nvSpPr>
        <xdr:cNvPr id="8652" name="Line 142">
          <a:extLst>
            <a:ext uri="{FF2B5EF4-FFF2-40B4-BE49-F238E27FC236}">
              <a16:creationId xmlns:a16="http://schemas.microsoft.com/office/drawing/2014/main" id="{6F1026F9-B31B-4539-9604-433B2885E2A8}"/>
            </a:ext>
          </a:extLst>
        </xdr:cNvPr>
        <xdr:cNvSpPr>
          <a:spLocks noChangeShapeType="1"/>
        </xdr:cNvSpPr>
      </xdr:nvSpPr>
      <xdr:spPr bwMode="auto">
        <a:xfrm flipH="1">
          <a:off x="7473950" y="14865350"/>
          <a:ext cx="6350" cy="257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81</xdr:row>
      <xdr:rowOff>69850</xdr:rowOff>
    </xdr:from>
    <xdr:to>
      <xdr:col>10</xdr:col>
      <xdr:colOff>558800</xdr:colOff>
      <xdr:row>81</xdr:row>
      <xdr:rowOff>69850</xdr:rowOff>
    </xdr:to>
    <xdr:sp macro="" textlink="">
      <xdr:nvSpPr>
        <xdr:cNvPr id="8653" name="Line 143">
          <a:extLst>
            <a:ext uri="{FF2B5EF4-FFF2-40B4-BE49-F238E27FC236}">
              <a16:creationId xmlns:a16="http://schemas.microsoft.com/office/drawing/2014/main" id="{0590BBD8-F144-4C3F-831C-537C8406FD41}"/>
            </a:ext>
          </a:extLst>
        </xdr:cNvPr>
        <xdr:cNvSpPr>
          <a:spLocks noChangeShapeType="1"/>
        </xdr:cNvSpPr>
      </xdr:nvSpPr>
      <xdr:spPr bwMode="auto">
        <a:xfrm>
          <a:off x="6864350" y="174371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108</xdr:row>
      <xdr:rowOff>88900</xdr:rowOff>
    </xdr:from>
    <xdr:to>
      <xdr:col>8</xdr:col>
      <xdr:colOff>698500</xdr:colOff>
      <xdr:row>108</xdr:row>
      <xdr:rowOff>88900</xdr:rowOff>
    </xdr:to>
    <xdr:sp macro="" textlink="">
      <xdr:nvSpPr>
        <xdr:cNvPr id="8654" name="Line 148">
          <a:extLst>
            <a:ext uri="{FF2B5EF4-FFF2-40B4-BE49-F238E27FC236}">
              <a16:creationId xmlns:a16="http://schemas.microsoft.com/office/drawing/2014/main" id="{FB0CEB96-B7C7-4FC5-A168-3E53DBBFB895}"/>
            </a:ext>
          </a:extLst>
        </xdr:cNvPr>
        <xdr:cNvSpPr>
          <a:spLocks noChangeShapeType="1"/>
        </xdr:cNvSpPr>
      </xdr:nvSpPr>
      <xdr:spPr bwMode="auto">
        <a:xfrm>
          <a:off x="6565900" y="242506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98</xdr:row>
      <xdr:rowOff>76200</xdr:rowOff>
    </xdr:from>
    <xdr:to>
      <xdr:col>9</xdr:col>
      <xdr:colOff>222250</xdr:colOff>
      <xdr:row>107</xdr:row>
      <xdr:rowOff>50800</xdr:rowOff>
    </xdr:to>
    <xdr:sp macro="" textlink="">
      <xdr:nvSpPr>
        <xdr:cNvPr id="8655" name="Line 149">
          <a:extLst>
            <a:ext uri="{FF2B5EF4-FFF2-40B4-BE49-F238E27FC236}">
              <a16:creationId xmlns:a16="http://schemas.microsoft.com/office/drawing/2014/main" id="{DDE28794-3B59-42B8-859D-CA8F623BFB5E}"/>
            </a:ext>
          </a:extLst>
        </xdr:cNvPr>
        <xdr:cNvSpPr>
          <a:spLocks noChangeShapeType="1"/>
        </xdr:cNvSpPr>
      </xdr:nvSpPr>
      <xdr:spPr bwMode="auto">
        <a:xfrm flipH="1">
          <a:off x="7004050" y="21526500"/>
          <a:ext cx="12700" cy="252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98</xdr:row>
      <xdr:rowOff>82550</xdr:rowOff>
    </xdr:from>
    <xdr:to>
      <xdr:col>10</xdr:col>
      <xdr:colOff>247650</xdr:colOff>
      <xdr:row>107</xdr:row>
      <xdr:rowOff>69850</xdr:rowOff>
    </xdr:to>
    <xdr:sp macro="" textlink="">
      <xdr:nvSpPr>
        <xdr:cNvPr id="8656" name="Line 150">
          <a:extLst>
            <a:ext uri="{FF2B5EF4-FFF2-40B4-BE49-F238E27FC236}">
              <a16:creationId xmlns:a16="http://schemas.microsoft.com/office/drawing/2014/main" id="{B3B53942-572E-473D-8BEB-6A658F10E462}"/>
            </a:ext>
          </a:extLst>
        </xdr:cNvPr>
        <xdr:cNvSpPr>
          <a:spLocks noChangeShapeType="1"/>
        </xdr:cNvSpPr>
      </xdr:nvSpPr>
      <xdr:spPr bwMode="auto">
        <a:xfrm flipH="1">
          <a:off x="7473950" y="21532850"/>
          <a:ext cx="635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107</xdr:row>
      <xdr:rowOff>69850</xdr:rowOff>
    </xdr:from>
    <xdr:to>
      <xdr:col>10</xdr:col>
      <xdr:colOff>558800</xdr:colOff>
      <xdr:row>107</xdr:row>
      <xdr:rowOff>69850</xdr:rowOff>
    </xdr:to>
    <xdr:sp macro="" textlink="">
      <xdr:nvSpPr>
        <xdr:cNvPr id="8657" name="Line 151">
          <a:extLst>
            <a:ext uri="{FF2B5EF4-FFF2-40B4-BE49-F238E27FC236}">
              <a16:creationId xmlns:a16="http://schemas.microsoft.com/office/drawing/2014/main" id="{30CDE74C-0FD3-4613-873A-28B9B28E6755}"/>
            </a:ext>
          </a:extLst>
        </xdr:cNvPr>
        <xdr:cNvSpPr>
          <a:spLocks noChangeShapeType="1"/>
        </xdr:cNvSpPr>
      </xdr:nvSpPr>
      <xdr:spPr bwMode="auto">
        <a:xfrm>
          <a:off x="6864350" y="240665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135</xdr:row>
      <xdr:rowOff>88900</xdr:rowOff>
    </xdr:from>
    <xdr:to>
      <xdr:col>8</xdr:col>
      <xdr:colOff>698500</xdr:colOff>
      <xdr:row>135</xdr:row>
      <xdr:rowOff>88900</xdr:rowOff>
    </xdr:to>
    <xdr:sp macro="" textlink="">
      <xdr:nvSpPr>
        <xdr:cNvPr id="8658" name="Line 156">
          <a:extLst>
            <a:ext uri="{FF2B5EF4-FFF2-40B4-BE49-F238E27FC236}">
              <a16:creationId xmlns:a16="http://schemas.microsoft.com/office/drawing/2014/main" id="{64D4C33E-59DB-4457-8D27-2B1ABB52391C}"/>
            </a:ext>
          </a:extLst>
        </xdr:cNvPr>
        <xdr:cNvSpPr>
          <a:spLocks noChangeShapeType="1"/>
        </xdr:cNvSpPr>
      </xdr:nvSpPr>
      <xdr:spPr bwMode="auto">
        <a:xfrm>
          <a:off x="6565900" y="309435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125</xdr:row>
      <xdr:rowOff>76200</xdr:rowOff>
    </xdr:from>
    <xdr:to>
      <xdr:col>9</xdr:col>
      <xdr:colOff>222250</xdr:colOff>
      <xdr:row>134</xdr:row>
      <xdr:rowOff>50800</xdr:rowOff>
    </xdr:to>
    <xdr:sp macro="" textlink="">
      <xdr:nvSpPr>
        <xdr:cNvPr id="8659" name="Line 157">
          <a:extLst>
            <a:ext uri="{FF2B5EF4-FFF2-40B4-BE49-F238E27FC236}">
              <a16:creationId xmlns:a16="http://schemas.microsoft.com/office/drawing/2014/main" id="{EEE4F6BE-56B9-4E28-8507-2287ED066E74}"/>
            </a:ext>
          </a:extLst>
        </xdr:cNvPr>
        <xdr:cNvSpPr>
          <a:spLocks noChangeShapeType="1"/>
        </xdr:cNvSpPr>
      </xdr:nvSpPr>
      <xdr:spPr bwMode="auto">
        <a:xfrm flipH="1">
          <a:off x="7004050" y="28155900"/>
          <a:ext cx="12700" cy="258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125</xdr:row>
      <xdr:rowOff>82550</xdr:rowOff>
    </xdr:from>
    <xdr:to>
      <xdr:col>10</xdr:col>
      <xdr:colOff>247650</xdr:colOff>
      <xdr:row>134</xdr:row>
      <xdr:rowOff>69850</xdr:rowOff>
    </xdr:to>
    <xdr:sp macro="" textlink="">
      <xdr:nvSpPr>
        <xdr:cNvPr id="8660" name="Line 158">
          <a:extLst>
            <a:ext uri="{FF2B5EF4-FFF2-40B4-BE49-F238E27FC236}">
              <a16:creationId xmlns:a16="http://schemas.microsoft.com/office/drawing/2014/main" id="{ED5C116F-A0B4-406B-A8AA-0D107D5A6634}"/>
            </a:ext>
          </a:extLst>
        </xdr:cNvPr>
        <xdr:cNvSpPr>
          <a:spLocks noChangeShapeType="1"/>
        </xdr:cNvSpPr>
      </xdr:nvSpPr>
      <xdr:spPr bwMode="auto">
        <a:xfrm flipH="1">
          <a:off x="7473950" y="28162250"/>
          <a:ext cx="6350" cy="259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134</xdr:row>
      <xdr:rowOff>69850</xdr:rowOff>
    </xdr:from>
    <xdr:to>
      <xdr:col>10</xdr:col>
      <xdr:colOff>558800</xdr:colOff>
      <xdr:row>134</xdr:row>
      <xdr:rowOff>69850</xdr:rowOff>
    </xdr:to>
    <xdr:sp macro="" textlink="">
      <xdr:nvSpPr>
        <xdr:cNvPr id="8661" name="Line 159">
          <a:extLst>
            <a:ext uri="{FF2B5EF4-FFF2-40B4-BE49-F238E27FC236}">
              <a16:creationId xmlns:a16="http://schemas.microsoft.com/office/drawing/2014/main" id="{1D9E3188-9DF1-4770-8115-27F64FDCCE3E}"/>
            </a:ext>
          </a:extLst>
        </xdr:cNvPr>
        <xdr:cNvSpPr>
          <a:spLocks noChangeShapeType="1"/>
        </xdr:cNvSpPr>
      </xdr:nvSpPr>
      <xdr:spPr bwMode="auto">
        <a:xfrm>
          <a:off x="6864350" y="307594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162</xdr:row>
      <xdr:rowOff>88900</xdr:rowOff>
    </xdr:from>
    <xdr:to>
      <xdr:col>8</xdr:col>
      <xdr:colOff>698500</xdr:colOff>
      <xdr:row>162</xdr:row>
      <xdr:rowOff>88900</xdr:rowOff>
    </xdr:to>
    <xdr:sp macro="" textlink="">
      <xdr:nvSpPr>
        <xdr:cNvPr id="8662" name="Line 164">
          <a:extLst>
            <a:ext uri="{FF2B5EF4-FFF2-40B4-BE49-F238E27FC236}">
              <a16:creationId xmlns:a16="http://schemas.microsoft.com/office/drawing/2014/main" id="{5FAB0BD0-BA7A-4D99-BA9D-CE9DE34FC472}"/>
            </a:ext>
          </a:extLst>
        </xdr:cNvPr>
        <xdr:cNvSpPr>
          <a:spLocks noChangeShapeType="1"/>
        </xdr:cNvSpPr>
      </xdr:nvSpPr>
      <xdr:spPr bwMode="auto">
        <a:xfrm>
          <a:off x="6565900" y="377634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152</xdr:row>
      <xdr:rowOff>76200</xdr:rowOff>
    </xdr:from>
    <xdr:to>
      <xdr:col>9</xdr:col>
      <xdr:colOff>222250</xdr:colOff>
      <xdr:row>161</xdr:row>
      <xdr:rowOff>50800</xdr:rowOff>
    </xdr:to>
    <xdr:sp macro="" textlink="">
      <xdr:nvSpPr>
        <xdr:cNvPr id="8663" name="Line 165">
          <a:extLst>
            <a:ext uri="{FF2B5EF4-FFF2-40B4-BE49-F238E27FC236}">
              <a16:creationId xmlns:a16="http://schemas.microsoft.com/office/drawing/2014/main" id="{09D675CA-C8C9-4CA7-AF22-4FD5BD766A83}"/>
            </a:ext>
          </a:extLst>
        </xdr:cNvPr>
        <xdr:cNvSpPr>
          <a:spLocks noChangeShapeType="1"/>
        </xdr:cNvSpPr>
      </xdr:nvSpPr>
      <xdr:spPr bwMode="auto">
        <a:xfrm flipH="1">
          <a:off x="7004050" y="35007550"/>
          <a:ext cx="12700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152</xdr:row>
      <xdr:rowOff>88900</xdr:rowOff>
    </xdr:from>
    <xdr:to>
      <xdr:col>10</xdr:col>
      <xdr:colOff>247650</xdr:colOff>
      <xdr:row>161</xdr:row>
      <xdr:rowOff>69850</xdr:rowOff>
    </xdr:to>
    <xdr:sp macro="" textlink="">
      <xdr:nvSpPr>
        <xdr:cNvPr id="8664" name="Line 166">
          <a:extLst>
            <a:ext uri="{FF2B5EF4-FFF2-40B4-BE49-F238E27FC236}">
              <a16:creationId xmlns:a16="http://schemas.microsoft.com/office/drawing/2014/main" id="{C8953DAA-B7D6-4583-8061-9814242429CB}"/>
            </a:ext>
          </a:extLst>
        </xdr:cNvPr>
        <xdr:cNvSpPr>
          <a:spLocks noChangeShapeType="1"/>
        </xdr:cNvSpPr>
      </xdr:nvSpPr>
      <xdr:spPr bwMode="auto">
        <a:xfrm flipH="1">
          <a:off x="7473950" y="35020250"/>
          <a:ext cx="6350" cy="255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161</xdr:row>
      <xdr:rowOff>69850</xdr:rowOff>
    </xdr:from>
    <xdr:to>
      <xdr:col>10</xdr:col>
      <xdr:colOff>558800</xdr:colOff>
      <xdr:row>161</xdr:row>
      <xdr:rowOff>69850</xdr:rowOff>
    </xdr:to>
    <xdr:sp macro="" textlink="">
      <xdr:nvSpPr>
        <xdr:cNvPr id="8665" name="Line 167">
          <a:extLst>
            <a:ext uri="{FF2B5EF4-FFF2-40B4-BE49-F238E27FC236}">
              <a16:creationId xmlns:a16="http://schemas.microsoft.com/office/drawing/2014/main" id="{97E0A76E-1A1E-4BA7-935A-DA7F027433CC}"/>
            </a:ext>
          </a:extLst>
        </xdr:cNvPr>
        <xdr:cNvSpPr>
          <a:spLocks noChangeShapeType="1"/>
        </xdr:cNvSpPr>
      </xdr:nvSpPr>
      <xdr:spPr bwMode="auto">
        <a:xfrm>
          <a:off x="6864350" y="375793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189</xdr:row>
      <xdr:rowOff>88900</xdr:rowOff>
    </xdr:from>
    <xdr:to>
      <xdr:col>8</xdr:col>
      <xdr:colOff>698500</xdr:colOff>
      <xdr:row>189</xdr:row>
      <xdr:rowOff>88900</xdr:rowOff>
    </xdr:to>
    <xdr:sp macro="" textlink="">
      <xdr:nvSpPr>
        <xdr:cNvPr id="8666" name="Line 172">
          <a:extLst>
            <a:ext uri="{FF2B5EF4-FFF2-40B4-BE49-F238E27FC236}">
              <a16:creationId xmlns:a16="http://schemas.microsoft.com/office/drawing/2014/main" id="{C37E7F5F-4EEE-45A4-8548-E3ECEDA97785}"/>
            </a:ext>
          </a:extLst>
        </xdr:cNvPr>
        <xdr:cNvSpPr>
          <a:spLocks noChangeShapeType="1"/>
        </xdr:cNvSpPr>
      </xdr:nvSpPr>
      <xdr:spPr bwMode="auto">
        <a:xfrm>
          <a:off x="6565900" y="443928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179</xdr:row>
      <xdr:rowOff>76200</xdr:rowOff>
    </xdr:from>
    <xdr:to>
      <xdr:col>9</xdr:col>
      <xdr:colOff>222250</xdr:colOff>
      <xdr:row>188</xdr:row>
      <xdr:rowOff>50800</xdr:rowOff>
    </xdr:to>
    <xdr:sp macro="" textlink="">
      <xdr:nvSpPr>
        <xdr:cNvPr id="8667" name="Line 173">
          <a:extLst>
            <a:ext uri="{FF2B5EF4-FFF2-40B4-BE49-F238E27FC236}">
              <a16:creationId xmlns:a16="http://schemas.microsoft.com/office/drawing/2014/main" id="{00E25985-886F-4D5C-9CEC-9391DA9EA749}"/>
            </a:ext>
          </a:extLst>
        </xdr:cNvPr>
        <xdr:cNvSpPr>
          <a:spLocks noChangeShapeType="1"/>
        </xdr:cNvSpPr>
      </xdr:nvSpPr>
      <xdr:spPr bwMode="auto">
        <a:xfrm flipH="1">
          <a:off x="7004050" y="41668700"/>
          <a:ext cx="12700" cy="252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179</xdr:row>
      <xdr:rowOff>88900</xdr:rowOff>
    </xdr:from>
    <xdr:to>
      <xdr:col>10</xdr:col>
      <xdr:colOff>247650</xdr:colOff>
      <xdr:row>188</xdr:row>
      <xdr:rowOff>69850</xdr:rowOff>
    </xdr:to>
    <xdr:sp macro="" textlink="">
      <xdr:nvSpPr>
        <xdr:cNvPr id="8668" name="Line 174">
          <a:extLst>
            <a:ext uri="{FF2B5EF4-FFF2-40B4-BE49-F238E27FC236}">
              <a16:creationId xmlns:a16="http://schemas.microsoft.com/office/drawing/2014/main" id="{9E9EE50D-D7DB-4398-AC2A-409A66179ED3}"/>
            </a:ext>
          </a:extLst>
        </xdr:cNvPr>
        <xdr:cNvSpPr>
          <a:spLocks noChangeShapeType="1"/>
        </xdr:cNvSpPr>
      </xdr:nvSpPr>
      <xdr:spPr bwMode="auto">
        <a:xfrm flipH="1">
          <a:off x="7473950" y="41681400"/>
          <a:ext cx="6350" cy="252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188</xdr:row>
      <xdr:rowOff>69850</xdr:rowOff>
    </xdr:from>
    <xdr:to>
      <xdr:col>10</xdr:col>
      <xdr:colOff>558800</xdr:colOff>
      <xdr:row>188</xdr:row>
      <xdr:rowOff>69850</xdr:rowOff>
    </xdr:to>
    <xdr:sp macro="" textlink="">
      <xdr:nvSpPr>
        <xdr:cNvPr id="8669" name="Line 175">
          <a:extLst>
            <a:ext uri="{FF2B5EF4-FFF2-40B4-BE49-F238E27FC236}">
              <a16:creationId xmlns:a16="http://schemas.microsoft.com/office/drawing/2014/main" id="{EDDFCDA3-98DC-41D0-8C8D-C11DB57E10D9}"/>
            </a:ext>
          </a:extLst>
        </xdr:cNvPr>
        <xdr:cNvSpPr>
          <a:spLocks noChangeShapeType="1"/>
        </xdr:cNvSpPr>
      </xdr:nvSpPr>
      <xdr:spPr bwMode="auto">
        <a:xfrm>
          <a:off x="6864350" y="442087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216</xdr:row>
      <xdr:rowOff>88900</xdr:rowOff>
    </xdr:from>
    <xdr:to>
      <xdr:col>8</xdr:col>
      <xdr:colOff>698500</xdr:colOff>
      <xdr:row>216</xdr:row>
      <xdr:rowOff>88900</xdr:rowOff>
    </xdr:to>
    <xdr:sp macro="" textlink="">
      <xdr:nvSpPr>
        <xdr:cNvPr id="8670" name="Line 180">
          <a:extLst>
            <a:ext uri="{FF2B5EF4-FFF2-40B4-BE49-F238E27FC236}">
              <a16:creationId xmlns:a16="http://schemas.microsoft.com/office/drawing/2014/main" id="{26126098-3040-4512-ABE7-3B298CCA7651}"/>
            </a:ext>
          </a:extLst>
        </xdr:cNvPr>
        <xdr:cNvSpPr>
          <a:spLocks noChangeShapeType="1"/>
        </xdr:cNvSpPr>
      </xdr:nvSpPr>
      <xdr:spPr bwMode="auto">
        <a:xfrm>
          <a:off x="6565900" y="510984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206</xdr:row>
      <xdr:rowOff>76200</xdr:rowOff>
    </xdr:from>
    <xdr:to>
      <xdr:col>9</xdr:col>
      <xdr:colOff>222250</xdr:colOff>
      <xdr:row>215</xdr:row>
      <xdr:rowOff>50800</xdr:rowOff>
    </xdr:to>
    <xdr:sp macro="" textlink="">
      <xdr:nvSpPr>
        <xdr:cNvPr id="8671" name="Line 181">
          <a:extLst>
            <a:ext uri="{FF2B5EF4-FFF2-40B4-BE49-F238E27FC236}">
              <a16:creationId xmlns:a16="http://schemas.microsoft.com/office/drawing/2014/main" id="{A7AFBA23-6E08-450F-BDAD-54C6A5037B2E}"/>
            </a:ext>
          </a:extLst>
        </xdr:cNvPr>
        <xdr:cNvSpPr>
          <a:spLocks noChangeShapeType="1"/>
        </xdr:cNvSpPr>
      </xdr:nvSpPr>
      <xdr:spPr bwMode="auto">
        <a:xfrm flipH="1">
          <a:off x="7004050" y="48298100"/>
          <a:ext cx="12700" cy="259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206</xdr:row>
      <xdr:rowOff>88900</xdr:rowOff>
    </xdr:from>
    <xdr:to>
      <xdr:col>10</xdr:col>
      <xdr:colOff>247650</xdr:colOff>
      <xdr:row>215</xdr:row>
      <xdr:rowOff>69850</xdr:rowOff>
    </xdr:to>
    <xdr:sp macro="" textlink="">
      <xdr:nvSpPr>
        <xdr:cNvPr id="8672" name="Line 182">
          <a:extLst>
            <a:ext uri="{FF2B5EF4-FFF2-40B4-BE49-F238E27FC236}">
              <a16:creationId xmlns:a16="http://schemas.microsoft.com/office/drawing/2014/main" id="{B478FCC7-822B-48F5-A9DD-D537626843B0}"/>
            </a:ext>
          </a:extLst>
        </xdr:cNvPr>
        <xdr:cNvSpPr>
          <a:spLocks noChangeShapeType="1"/>
        </xdr:cNvSpPr>
      </xdr:nvSpPr>
      <xdr:spPr bwMode="auto">
        <a:xfrm flipH="1">
          <a:off x="7473950" y="48310800"/>
          <a:ext cx="6350" cy="260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215</xdr:row>
      <xdr:rowOff>69850</xdr:rowOff>
    </xdr:from>
    <xdr:to>
      <xdr:col>10</xdr:col>
      <xdr:colOff>558800</xdr:colOff>
      <xdr:row>215</xdr:row>
      <xdr:rowOff>69850</xdr:rowOff>
    </xdr:to>
    <xdr:sp macro="" textlink="">
      <xdr:nvSpPr>
        <xdr:cNvPr id="8673" name="Line 183">
          <a:extLst>
            <a:ext uri="{FF2B5EF4-FFF2-40B4-BE49-F238E27FC236}">
              <a16:creationId xmlns:a16="http://schemas.microsoft.com/office/drawing/2014/main" id="{C47AD8A9-DDEC-4460-B277-45FDEB6B7B9D}"/>
            </a:ext>
          </a:extLst>
        </xdr:cNvPr>
        <xdr:cNvSpPr>
          <a:spLocks noChangeShapeType="1"/>
        </xdr:cNvSpPr>
      </xdr:nvSpPr>
      <xdr:spPr bwMode="auto">
        <a:xfrm>
          <a:off x="6864350" y="509143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243</xdr:row>
      <xdr:rowOff>88900</xdr:rowOff>
    </xdr:from>
    <xdr:to>
      <xdr:col>8</xdr:col>
      <xdr:colOff>698500</xdr:colOff>
      <xdr:row>243</xdr:row>
      <xdr:rowOff>88900</xdr:rowOff>
    </xdr:to>
    <xdr:sp macro="" textlink="">
      <xdr:nvSpPr>
        <xdr:cNvPr id="8674" name="Line 188">
          <a:extLst>
            <a:ext uri="{FF2B5EF4-FFF2-40B4-BE49-F238E27FC236}">
              <a16:creationId xmlns:a16="http://schemas.microsoft.com/office/drawing/2014/main" id="{78F1D116-008E-4F5A-B2CF-69D4EFCA6B6F}"/>
            </a:ext>
          </a:extLst>
        </xdr:cNvPr>
        <xdr:cNvSpPr>
          <a:spLocks noChangeShapeType="1"/>
        </xdr:cNvSpPr>
      </xdr:nvSpPr>
      <xdr:spPr bwMode="auto">
        <a:xfrm>
          <a:off x="6565900" y="58007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233</xdr:row>
      <xdr:rowOff>76200</xdr:rowOff>
    </xdr:from>
    <xdr:to>
      <xdr:col>9</xdr:col>
      <xdr:colOff>222250</xdr:colOff>
      <xdr:row>242</xdr:row>
      <xdr:rowOff>50800</xdr:rowOff>
    </xdr:to>
    <xdr:sp macro="" textlink="">
      <xdr:nvSpPr>
        <xdr:cNvPr id="8675" name="Line 189">
          <a:extLst>
            <a:ext uri="{FF2B5EF4-FFF2-40B4-BE49-F238E27FC236}">
              <a16:creationId xmlns:a16="http://schemas.microsoft.com/office/drawing/2014/main" id="{C68C7E0D-401E-449F-8FB7-C8E71751CC7A}"/>
            </a:ext>
          </a:extLst>
        </xdr:cNvPr>
        <xdr:cNvSpPr>
          <a:spLocks noChangeShapeType="1"/>
        </xdr:cNvSpPr>
      </xdr:nvSpPr>
      <xdr:spPr bwMode="auto">
        <a:xfrm flipH="1">
          <a:off x="7004050" y="55162450"/>
          <a:ext cx="12700" cy="2641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233</xdr:row>
      <xdr:rowOff>88900</xdr:rowOff>
    </xdr:from>
    <xdr:to>
      <xdr:col>10</xdr:col>
      <xdr:colOff>247650</xdr:colOff>
      <xdr:row>242</xdr:row>
      <xdr:rowOff>69850</xdr:rowOff>
    </xdr:to>
    <xdr:sp macro="" textlink="">
      <xdr:nvSpPr>
        <xdr:cNvPr id="8676" name="Line 190">
          <a:extLst>
            <a:ext uri="{FF2B5EF4-FFF2-40B4-BE49-F238E27FC236}">
              <a16:creationId xmlns:a16="http://schemas.microsoft.com/office/drawing/2014/main" id="{0EA15822-3AEF-4BC9-9E9C-0520903E39A7}"/>
            </a:ext>
          </a:extLst>
        </xdr:cNvPr>
        <xdr:cNvSpPr>
          <a:spLocks noChangeShapeType="1"/>
        </xdr:cNvSpPr>
      </xdr:nvSpPr>
      <xdr:spPr bwMode="auto">
        <a:xfrm flipH="1">
          <a:off x="7473950" y="55175150"/>
          <a:ext cx="6350" cy="2647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242</xdr:row>
      <xdr:rowOff>69850</xdr:rowOff>
    </xdr:from>
    <xdr:to>
      <xdr:col>10</xdr:col>
      <xdr:colOff>558800</xdr:colOff>
      <xdr:row>242</xdr:row>
      <xdr:rowOff>69850</xdr:rowOff>
    </xdr:to>
    <xdr:sp macro="" textlink="">
      <xdr:nvSpPr>
        <xdr:cNvPr id="8677" name="Line 191">
          <a:extLst>
            <a:ext uri="{FF2B5EF4-FFF2-40B4-BE49-F238E27FC236}">
              <a16:creationId xmlns:a16="http://schemas.microsoft.com/office/drawing/2014/main" id="{434A64F7-CC01-494F-A853-586608F56331}"/>
            </a:ext>
          </a:extLst>
        </xdr:cNvPr>
        <xdr:cNvSpPr>
          <a:spLocks noChangeShapeType="1"/>
        </xdr:cNvSpPr>
      </xdr:nvSpPr>
      <xdr:spPr bwMode="auto">
        <a:xfrm>
          <a:off x="6864350" y="578231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269</xdr:row>
      <xdr:rowOff>88900</xdr:rowOff>
    </xdr:from>
    <xdr:to>
      <xdr:col>8</xdr:col>
      <xdr:colOff>698500</xdr:colOff>
      <xdr:row>269</xdr:row>
      <xdr:rowOff>88900</xdr:rowOff>
    </xdr:to>
    <xdr:sp macro="" textlink="">
      <xdr:nvSpPr>
        <xdr:cNvPr id="8678" name="Line 196">
          <a:extLst>
            <a:ext uri="{FF2B5EF4-FFF2-40B4-BE49-F238E27FC236}">
              <a16:creationId xmlns:a16="http://schemas.microsoft.com/office/drawing/2014/main" id="{93222968-2ACE-4E15-A6DA-D2DB8AA03603}"/>
            </a:ext>
          </a:extLst>
        </xdr:cNvPr>
        <xdr:cNvSpPr>
          <a:spLocks noChangeShapeType="1"/>
        </xdr:cNvSpPr>
      </xdr:nvSpPr>
      <xdr:spPr bwMode="auto">
        <a:xfrm>
          <a:off x="6565900" y="648716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259</xdr:row>
      <xdr:rowOff>76200</xdr:rowOff>
    </xdr:from>
    <xdr:to>
      <xdr:col>9</xdr:col>
      <xdr:colOff>222250</xdr:colOff>
      <xdr:row>268</xdr:row>
      <xdr:rowOff>50800</xdr:rowOff>
    </xdr:to>
    <xdr:sp macro="" textlink="">
      <xdr:nvSpPr>
        <xdr:cNvPr id="8679" name="Line 197">
          <a:extLst>
            <a:ext uri="{FF2B5EF4-FFF2-40B4-BE49-F238E27FC236}">
              <a16:creationId xmlns:a16="http://schemas.microsoft.com/office/drawing/2014/main" id="{2044DF8A-504F-40E2-9424-FA78C00BB484}"/>
            </a:ext>
          </a:extLst>
        </xdr:cNvPr>
        <xdr:cNvSpPr>
          <a:spLocks noChangeShapeType="1"/>
        </xdr:cNvSpPr>
      </xdr:nvSpPr>
      <xdr:spPr bwMode="auto">
        <a:xfrm flipH="1">
          <a:off x="7004050" y="61912500"/>
          <a:ext cx="12700" cy="275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259</xdr:row>
      <xdr:rowOff>82550</xdr:rowOff>
    </xdr:from>
    <xdr:to>
      <xdr:col>10</xdr:col>
      <xdr:colOff>247650</xdr:colOff>
      <xdr:row>268</xdr:row>
      <xdr:rowOff>69850</xdr:rowOff>
    </xdr:to>
    <xdr:sp macro="" textlink="">
      <xdr:nvSpPr>
        <xdr:cNvPr id="8680" name="Line 198">
          <a:extLst>
            <a:ext uri="{FF2B5EF4-FFF2-40B4-BE49-F238E27FC236}">
              <a16:creationId xmlns:a16="http://schemas.microsoft.com/office/drawing/2014/main" id="{3BCD545F-9549-4AF6-A20D-507913D6DF67}"/>
            </a:ext>
          </a:extLst>
        </xdr:cNvPr>
        <xdr:cNvSpPr>
          <a:spLocks noChangeShapeType="1"/>
        </xdr:cNvSpPr>
      </xdr:nvSpPr>
      <xdr:spPr bwMode="auto">
        <a:xfrm flipH="1">
          <a:off x="7473950" y="61918850"/>
          <a:ext cx="6350" cy="276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268</xdr:row>
      <xdr:rowOff>69850</xdr:rowOff>
    </xdr:from>
    <xdr:to>
      <xdr:col>10</xdr:col>
      <xdr:colOff>558800</xdr:colOff>
      <xdr:row>268</xdr:row>
      <xdr:rowOff>69850</xdr:rowOff>
    </xdr:to>
    <xdr:sp macro="" textlink="">
      <xdr:nvSpPr>
        <xdr:cNvPr id="8681" name="Line 199">
          <a:extLst>
            <a:ext uri="{FF2B5EF4-FFF2-40B4-BE49-F238E27FC236}">
              <a16:creationId xmlns:a16="http://schemas.microsoft.com/office/drawing/2014/main" id="{38CEF9CB-0DA7-40F3-AE73-C8D5B799FD1D}"/>
            </a:ext>
          </a:extLst>
        </xdr:cNvPr>
        <xdr:cNvSpPr>
          <a:spLocks noChangeShapeType="1"/>
        </xdr:cNvSpPr>
      </xdr:nvSpPr>
      <xdr:spPr bwMode="auto">
        <a:xfrm>
          <a:off x="6864350" y="6468745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295</xdr:row>
      <xdr:rowOff>88900</xdr:rowOff>
    </xdr:from>
    <xdr:to>
      <xdr:col>8</xdr:col>
      <xdr:colOff>698500</xdr:colOff>
      <xdr:row>295</xdr:row>
      <xdr:rowOff>88900</xdr:rowOff>
    </xdr:to>
    <xdr:sp macro="" textlink="">
      <xdr:nvSpPr>
        <xdr:cNvPr id="8682" name="Line 204">
          <a:extLst>
            <a:ext uri="{FF2B5EF4-FFF2-40B4-BE49-F238E27FC236}">
              <a16:creationId xmlns:a16="http://schemas.microsoft.com/office/drawing/2014/main" id="{F3ABA04F-7E79-4206-90C6-B615F7BF717B}"/>
            </a:ext>
          </a:extLst>
        </xdr:cNvPr>
        <xdr:cNvSpPr>
          <a:spLocks noChangeShapeType="1"/>
        </xdr:cNvSpPr>
      </xdr:nvSpPr>
      <xdr:spPr bwMode="auto">
        <a:xfrm>
          <a:off x="6565900" y="716089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285</xdr:row>
      <xdr:rowOff>76200</xdr:rowOff>
    </xdr:from>
    <xdr:to>
      <xdr:col>9</xdr:col>
      <xdr:colOff>222250</xdr:colOff>
      <xdr:row>294</xdr:row>
      <xdr:rowOff>50800</xdr:rowOff>
    </xdr:to>
    <xdr:sp macro="" textlink="">
      <xdr:nvSpPr>
        <xdr:cNvPr id="8683" name="Line 205">
          <a:extLst>
            <a:ext uri="{FF2B5EF4-FFF2-40B4-BE49-F238E27FC236}">
              <a16:creationId xmlns:a16="http://schemas.microsoft.com/office/drawing/2014/main" id="{4969C788-8DC7-47A3-9F00-9CA3A00402E8}"/>
            </a:ext>
          </a:extLst>
        </xdr:cNvPr>
        <xdr:cNvSpPr>
          <a:spLocks noChangeShapeType="1"/>
        </xdr:cNvSpPr>
      </xdr:nvSpPr>
      <xdr:spPr bwMode="auto">
        <a:xfrm flipH="1">
          <a:off x="7004050" y="68783200"/>
          <a:ext cx="12700" cy="262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285</xdr:row>
      <xdr:rowOff>88900</xdr:rowOff>
    </xdr:from>
    <xdr:to>
      <xdr:col>10</xdr:col>
      <xdr:colOff>247650</xdr:colOff>
      <xdr:row>294</xdr:row>
      <xdr:rowOff>69850</xdr:rowOff>
    </xdr:to>
    <xdr:sp macro="" textlink="">
      <xdr:nvSpPr>
        <xdr:cNvPr id="8684" name="Line 206">
          <a:extLst>
            <a:ext uri="{FF2B5EF4-FFF2-40B4-BE49-F238E27FC236}">
              <a16:creationId xmlns:a16="http://schemas.microsoft.com/office/drawing/2014/main" id="{8C886A71-A435-4A7E-9C4F-55FAD71FB262}"/>
            </a:ext>
          </a:extLst>
        </xdr:cNvPr>
        <xdr:cNvSpPr>
          <a:spLocks noChangeShapeType="1"/>
        </xdr:cNvSpPr>
      </xdr:nvSpPr>
      <xdr:spPr bwMode="auto">
        <a:xfrm flipH="1">
          <a:off x="7473950" y="68795900"/>
          <a:ext cx="6350" cy="262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294</xdr:row>
      <xdr:rowOff>69850</xdr:rowOff>
    </xdr:from>
    <xdr:to>
      <xdr:col>10</xdr:col>
      <xdr:colOff>558800</xdr:colOff>
      <xdr:row>294</xdr:row>
      <xdr:rowOff>69850</xdr:rowOff>
    </xdr:to>
    <xdr:sp macro="" textlink="">
      <xdr:nvSpPr>
        <xdr:cNvPr id="8685" name="Line 207">
          <a:extLst>
            <a:ext uri="{FF2B5EF4-FFF2-40B4-BE49-F238E27FC236}">
              <a16:creationId xmlns:a16="http://schemas.microsoft.com/office/drawing/2014/main" id="{DF45567D-C9CE-4719-88D9-C0D3205ADA87}"/>
            </a:ext>
          </a:extLst>
        </xdr:cNvPr>
        <xdr:cNvSpPr>
          <a:spLocks noChangeShapeType="1"/>
        </xdr:cNvSpPr>
      </xdr:nvSpPr>
      <xdr:spPr bwMode="auto">
        <a:xfrm>
          <a:off x="6864350" y="7142480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469900</xdr:colOff>
      <xdr:row>321</xdr:row>
      <xdr:rowOff>88900</xdr:rowOff>
    </xdr:from>
    <xdr:to>
      <xdr:col>8</xdr:col>
      <xdr:colOff>698500</xdr:colOff>
      <xdr:row>321</xdr:row>
      <xdr:rowOff>88900</xdr:rowOff>
    </xdr:to>
    <xdr:sp macro="" textlink="">
      <xdr:nvSpPr>
        <xdr:cNvPr id="8686" name="Line 212">
          <a:extLst>
            <a:ext uri="{FF2B5EF4-FFF2-40B4-BE49-F238E27FC236}">
              <a16:creationId xmlns:a16="http://schemas.microsoft.com/office/drawing/2014/main" id="{E488575A-7568-48C7-8817-BFDD7C852005}"/>
            </a:ext>
          </a:extLst>
        </xdr:cNvPr>
        <xdr:cNvSpPr>
          <a:spLocks noChangeShapeType="1"/>
        </xdr:cNvSpPr>
      </xdr:nvSpPr>
      <xdr:spPr bwMode="auto">
        <a:xfrm>
          <a:off x="6565900" y="783463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311</xdr:row>
      <xdr:rowOff>76200</xdr:rowOff>
    </xdr:from>
    <xdr:to>
      <xdr:col>9</xdr:col>
      <xdr:colOff>222250</xdr:colOff>
      <xdr:row>320</xdr:row>
      <xdr:rowOff>50800</xdr:rowOff>
    </xdr:to>
    <xdr:sp macro="" textlink="">
      <xdr:nvSpPr>
        <xdr:cNvPr id="8687" name="Line 213">
          <a:extLst>
            <a:ext uri="{FF2B5EF4-FFF2-40B4-BE49-F238E27FC236}">
              <a16:creationId xmlns:a16="http://schemas.microsoft.com/office/drawing/2014/main" id="{FD5A75C7-CA7C-4899-AB93-AAB61B60DA49}"/>
            </a:ext>
          </a:extLst>
        </xdr:cNvPr>
        <xdr:cNvSpPr>
          <a:spLocks noChangeShapeType="1"/>
        </xdr:cNvSpPr>
      </xdr:nvSpPr>
      <xdr:spPr bwMode="auto">
        <a:xfrm flipH="1">
          <a:off x="7004050" y="75520550"/>
          <a:ext cx="12700" cy="262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241300</xdr:colOff>
      <xdr:row>311</xdr:row>
      <xdr:rowOff>88900</xdr:rowOff>
    </xdr:from>
    <xdr:to>
      <xdr:col>10</xdr:col>
      <xdr:colOff>247650</xdr:colOff>
      <xdr:row>320</xdr:row>
      <xdr:rowOff>69850</xdr:rowOff>
    </xdr:to>
    <xdr:sp macro="" textlink="">
      <xdr:nvSpPr>
        <xdr:cNvPr id="8688" name="Line 214">
          <a:extLst>
            <a:ext uri="{FF2B5EF4-FFF2-40B4-BE49-F238E27FC236}">
              <a16:creationId xmlns:a16="http://schemas.microsoft.com/office/drawing/2014/main" id="{57E13A64-D59E-419E-93F5-80315B5CA74D}"/>
            </a:ext>
          </a:extLst>
        </xdr:cNvPr>
        <xdr:cNvSpPr>
          <a:spLocks noChangeShapeType="1"/>
        </xdr:cNvSpPr>
      </xdr:nvSpPr>
      <xdr:spPr bwMode="auto">
        <a:xfrm flipH="1">
          <a:off x="7473950" y="75533250"/>
          <a:ext cx="6350" cy="262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69850</xdr:colOff>
      <xdr:row>320</xdr:row>
      <xdr:rowOff>69850</xdr:rowOff>
    </xdr:from>
    <xdr:to>
      <xdr:col>10</xdr:col>
      <xdr:colOff>558800</xdr:colOff>
      <xdr:row>320</xdr:row>
      <xdr:rowOff>69850</xdr:rowOff>
    </xdr:to>
    <xdr:sp macro="" textlink="">
      <xdr:nvSpPr>
        <xdr:cNvPr id="8689" name="Line 215">
          <a:extLst>
            <a:ext uri="{FF2B5EF4-FFF2-40B4-BE49-F238E27FC236}">
              <a16:creationId xmlns:a16="http://schemas.microsoft.com/office/drawing/2014/main" id="{B711ABEC-594F-411A-9CFA-4EAF6F55DEE3}"/>
            </a:ext>
          </a:extLst>
        </xdr:cNvPr>
        <xdr:cNvSpPr>
          <a:spLocks noChangeShapeType="1"/>
        </xdr:cNvSpPr>
      </xdr:nvSpPr>
      <xdr:spPr bwMode="auto">
        <a:xfrm>
          <a:off x="6864350" y="78162150"/>
          <a:ext cx="92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1007744</xdr:colOff>
      <xdr:row>33</xdr:row>
      <xdr:rowOff>95251</xdr:rowOff>
    </xdr:from>
    <xdr:to>
      <xdr:col>10</xdr:col>
      <xdr:colOff>298450</xdr:colOff>
      <xdr:row>37</xdr:row>
      <xdr:rowOff>47626</xdr:rowOff>
    </xdr:to>
    <xdr:sp macro="" textlink="">
      <xdr:nvSpPr>
        <xdr:cNvPr id="97" name="Rectangular Callout 96">
          <a:extLst>
            <a:ext uri="{FF2B5EF4-FFF2-40B4-BE49-F238E27FC236}">
              <a16:creationId xmlns:a16="http://schemas.microsoft.com/office/drawing/2014/main" id="{A65C3B77-3F90-444E-9E8C-C557D32EBBB0}"/>
            </a:ext>
          </a:extLst>
        </xdr:cNvPr>
        <xdr:cNvSpPr/>
      </xdr:nvSpPr>
      <xdr:spPr>
        <a:xfrm>
          <a:off x="1236344" y="5422901"/>
          <a:ext cx="6409056" cy="600075"/>
        </a:xfrm>
        <a:prstGeom prst="wedgeRect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All Proposals must follow SDP vendor/supplier guidelines &amp; Grant Compliance policies.</a:t>
          </a:r>
        </a:p>
        <a:p>
          <a:pPr algn="ctr"/>
          <a:r>
            <a:rPr lang="en-US" sz="1100"/>
            <a:t>Final approval</a:t>
          </a:r>
          <a:r>
            <a:rPr lang="en-US" sz="1100" baseline="0"/>
            <a:t> for purchases will be based upon this criteria.</a:t>
          </a:r>
          <a:endParaRPr lang="en-US" sz="1100"/>
        </a:p>
      </xdr:txBody>
    </xdr:sp>
    <xdr:clientData/>
  </xdr:twoCellAnchor>
  <xdr:twoCellAnchor>
    <xdr:from>
      <xdr:col>8</xdr:col>
      <xdr:colOff>0</xdr:colOff>
      <xdr:row>91</xdr:row>
      <xdr:rowOff>31750</xdr:rowOff>
    </xdr:from>
    <xdr:to>
      <xdr:col>8</xdr:col>
      <xdr:colOff>0</xdr:colOff>
      <xdr:row>91</xdr:row>
      <xdr:rowOff>31750</xdr:rowOff>
    </xdr:to>
    <xdr:sp macro="" textlink="">
      <xdr:nvSpPr>
        <xdr:cNvPr id="99" name="Line 104">
          <a:extLst>
            <a:ext uri="{FF2B5EF4-FFF2-40B4-BE49-F238E27FC236}">
              <a16:creationId xmlns:a16="http://schemas.microsoft.com/office/drawing/2014/main" id="{5096573D-41EE-47E0-99C1-249B12B06402}"/>
            </a:ext>
          </a:extLst>
        </xdr:cNvPr>
        <xdr:cNvSpPr>
          <a:spLocks noChangeShapeType="1"/>
        </xdr:cNvSpPr>
      </xdr:nvSpPr>
      <xdr:spPr bwMode="auto">
        <a:xfrm>
          <a:off x="6108700" y="1305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118</xdr:row>
      <xdr:rowOff>31750</xdr:rowOff>
    </xdr:from>
    <xdr:to>
      <xdr:col>8</xdr:col>
      <xdr:colOff>0</xdr:colOff>
      <xdr:row>118</xdr:row>
      <xdr:rowOff>31750</xdr:rowOff>
    </xdr:to>
    <xdr:sp macro="" textlink="">
      <xdr:nvSpPr>
        <xdr:cNvPr id="100" name="Line 104">
          <a:extLst>
            <a:ext uri="{FF2B5EF4-FFF2-40B4-BE49-F238E27FC236}">
              <a16:creationId xmlns:a16="http://schemas.microsoft.com/office/drawing/2014/main" id="{11CEC2E4-A8F9-4FFF-9F55-E39684C7F7A8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145</xdr:row>
      <xdr:rowOff>31750</xdr:rowOff>
    </xdr:from>
    <xdr:to>
      <xdr:col>8</xdr:col>
      <xdr:colOff>0</xdr:colOff>
      <xdr:row>145</xdr:row>
      <xdr:rowOff>31750</xdr:rowOff>
    </xdr:to>
    <xdr:sp macro="" textlink="">
      <xdr:nvSpPr>
        <xdr:cNvPr id="101" name="Line 104">
          <a:extLst>
            <a:ext uri="{FF2B5EF4-FFF2-40B4-BE49-F238E27FC236}">
              <a16:creationId xmlns:a16="http://schemas.microsoft.com/office/drawing/2014/main" id="{E8CD0AB1-2553-4691-9D18-78390B585C7B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172</xdr:row>
      <xdr:rowOff>31750</xdr:rowOff>
    </xdr:from>
    <xdr:to>
      <xdr:col>8</xdr:col>
      <xdr:colOff>0</xdr:colOff>
      <xdr:row>172</xdr:row>
      <xdr:rowOff>31750</xdr:rowOff>
    </xdr:to>
    <xdr:sp macro="" textlink="">
      <xdr:nvSpPr>
        <xdr:cNvPr id="102" name="Line 104">
          <a:extLst>
            <a:ext uri="{FF2B5EF4-FFF2-40B4-BE49-F238E27FC236}">
              <a16:creationId xmlns:a16="http://schemas.microsoft.com/office/drawing/2014/main" id="{EF11C125-2354-498F-AF3A-E7E98F24153D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199</xdr:row>
      <xdr:rowOff>31750</xdr:rowOff>
    </xdr:from>
    <xdr:to>
      <xdr:col>8</xdr:col>
      <xdr:colOff>0</xdr:colOff>
      <xdr:row>199</xdr:row>
      <xdr:rowOff>31750</xdr:rowOff>
    </xdr:to>
    <xdr:sp macro="" textlink="">
      <xdr:nvSpPr>
        <xdr:cNvPr id="103" name="Line 104">
          <a:extLst>
            <a:ext uri="{FF2B5EF4-FFF2-40B4-BE49-F238E27FC236}">
              <a16:creationId xmlns:a16="http://schemas.microsoft.com/office/drawing/2014/main" id="{0C048430-8779-4C09-9CA9-D500ADF451D5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227</xdr:row>
      <xdr:rowOff>31750</xdr:rowOff>
    </xdr:from>
    <xdr:to>
      <xdr:col>8</xdr:col>
      <xdr:colOff>0</xdr:colOff>
      <xdr:row>227</xdr:row>
      <xdr:rowOff>31750</xdr:rowOff>
    </xdr:to>
    <xdr:sp macro="" textlink="">
      <xdr:nvSpPr>
        <xdr:cNvPr id="104" name="Line 104">
          <a:extLst>
            <a:ext uri="{FF2B5EF4-FFF2-40B4-BE49-F238E27FC236}">
              <a16:creationId xmlns:a16="http://schemas.microsoft.com/office/drawing/2014/main" id="{B0D33BC3-0EB1-4B6E-88BD-FC0BD9554D99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253</xdr:row>
      <xdr:rowOff>31750</xdr:rowOff>
    </xdr:from>
    <xdr:to>
      <xdr:col>8</xdr:col>
      <xdr:colOff>0</xdr:colOff>
      <xdr:row>253</xdr:row>
      <xdr:rowOff>31750</xdr:rowOff>
    </xdr:to>
    <xdr:sp macro="" textlink="">
      <xdr:nvSpPr>
        <xdr:cNvPr id="105" name="Line 104">
          <a:extLst>
            <a:ext uri="{FF2B5EF4-FFF2-40B4-BE49-F238E27FC236}">
              <a16:creationId xmlns:a16="http://schemas.microsoft.com/office/drawing/2014/main" id="{D139F0C6-5137-4AF5-B298-ED51495AA150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279</xdr:row>
      <xdr:rowOff>31750</xdr:rowOff>
    </xdr:from>
    <xdr:to>
      <xdr:col>8</xdr:col>
      <xdr:colOff>0</xdr:colOff>
      <xdr:row>279</xdr:row>
      <xdr:rowOff>31750</xdr:rowOff>
    </xdr:to>
    <xdr:sp macro="" textlink="">
      <xdr:nvSpPr>
        <xdr:cNvPr id="106" name="Line 104">
          <a:extLst>
            <a:ext uri="{FF2B5EF4-FFF2-40B4-BE49-F238E27FC236}">
              <a16:creationId xmlns:a16="http://schemas.microsoft.com/office/drawing/2014/main" id="{7CB8E6CB-C285-4DCC-B191-22D1D928A9BB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305</xdr:row>
      <xdr:rowOff>31750</xdr:rowOff>
    </xdr:from>
    <xdr:to>
      <xdr:col>8</xdr:col>
      <xdr:colOff>0</xdr:colOff>
      <xdr:row>305</xdr:row>
      <xdr:rowOff>31750</xdr:rowOff>
    </xdr:to>
    <xdr:sp macro="" textlink="">
      <xdr:nvSpPr>
        <xdr:cNvPr id="107" name="Line 104">
          <a:extLst>
            <a:ext uri="{FF2B5EF4-FFF2-40B4-BE49-F238E27FC236}">
              <a16:creationId xmlns:a16="http://schemas.microsoft.com/office/drawing/2014/main" id="{353E5209-C8CA-49D9-9143-85134986B6E1}"/>
            </a:ext>
          </a:extLst>
        </xdr:cNvPr>
        <xdr:cNvSpPr>
          <a:spLocks noChangeShapeType="1"/>
        </xdr:cNvSpPr>
      </xdr:nvSpPr>
      <xdr:spPr bwMode="auto">
        <a:xfrm>
          <a:off x="6108700" y="20224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T330"/>
  <sheetViews>
    <sheetView tabSelected="1" view="pageBreakPreview" zoomScaleNormal="100" zoomScaleSheetLayoutView="100" workbookViewId="0">
      <selection activeCell="B1" sqref="B1"/>
    </sheetView>
  </sheetViews>
  <sheetFormatPr defaultColWidth="11.375" defaultRowHeight="12.45" x14ac:dyDescent="0.2"/>
  <cols>
    <col min="1" max="1" width="3.125" style="1" customWidth="1"/>
    <col min="2" max="2" width="14.75" style="1" customWidth="1"/>
    <col min="3" max="3" width="28.375" style="1" customWidth="1"/>
    <col min="4" max="4" width="10.25" style="1" customWidth="1"/>
    <col min="5" max="5" width="6.75" style="1" customWidth="1"/>
    <col min="6" max="6" width="5.375" style="1" customWidth="1"/>
    <col min="7" max="7" width="10.375" style="1" customWidth="1"/>
    <col min="8" max="8" width="8" style="1" customWidth="1"/>
    <col min="9" max="9" width="10" style="1" customWidth="1"/>
    <col min="10" max="10" width="6.25" style="1" customWidth="1"/>
    <col min="11" max="11" width="8.375" style="1" customWidth="1"/>
    <col min="12" max="12" width="16.875" style="1" customWidth="1"/>
    <col min="13" max="16384" width="11.375" style="1"/>
  </cols>
  <sheetData>
    <row r="1" spans="1:254" ht="13.1" x14ac:dyDescent="0.2">
      <c r="B1" s="2" t="s">
        <v>37</v>
      </c>
      <c r="C1" s="3"/>
      <c r="D1" s="4" t="s">
        <v>14</v>
      </c>
      <c r="E1" s="5"/>
      <c r="F1" s="6"/>
      <c r="G1" s="7"/>
      <c r="H1" s="7"/>
    </row>
    <row r="2" spans="1:254" ht="13.1" x14ac:dyDescent="0.2">
      <c r="B2" s="8"/>
      <c r="C2" s="8"/>
      <c r="G2" s="9"/>
      <c r="H2" s="10"/>
    </row>
    <row r="3" spans="1:254" ht="13.1" x14ac:dyDescent="0.2">
      <c r="B3" s="11" t="s">
        <v>13</v>
      </c>
      <c r="C3" s="12"/>
      <c r="D3" s="4" t="s">
        <v>14</v>
      </c>
      <c r="E3" s="5"/>
      <c r="F3" s="7"/>
      <c r="G3" s="7"/>
      <c r="H3" s="7"/>
    </row>
    <row r="4" spans="1:254" ht="13.1" x14ac:dyDescent="0.2">
      <c r="B4" s="8"/>
      <c r="C4" s="8"/>
      <c r="D4" s="13" t="s">
        <v>36</v>
      </c>
      <c r="E4" s="14"/>
      <c r="F4" s="14"/>
      <c r="G4" s="14"/>
      <c r="H4" s="14"/>
      <c r="I4" s="14"/>
    </row>
    <row r="5" spans="1:254" ht="13.1" x14ac:dyDescent="0.2">
      <c r="B5" s="11" t="s">
        <v>12</v>
      </c>
      <c r="C5" s="15"/>
      <c r="D5" s="7"/>
      <c r="E5" s="16" t="s">
        <v>2</v>
      </c>
      <c r="F5" s="17"/>
      <c r="G5" s="17"/>
      <c r="H5" s="17"/>
    </row>
    <row r="7" spans="1:254" x14ac:dyDescent="0.2">
      <c r="B7" s="18" t="s">
        <v>33</v>
      </c>
      <c r="C7" s="19"/>
      <c r="D7" s="20"/>
      <c r="E7" s="20"/>
      <c r="F7" s="20"/>
      <c r="G7" s="20"/>
      <c r="H7" s="20"/>
      <c r="I7" s="20"/>
      <c r="J7" s="20"/>
      <c r="K7" s="20"/>
      <c r="L7" s="21"/>
      <c r="M7" s="7"/>
      <c r="N7" s="7"/>
      <c r="O7" s="7"/>
    </row>
    <row r="8" spans="1:254" s="24" customFormat="1" x14ac:dyDescent="0.2">
      <c r="A8" s="7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spans="1:254" s="7" customFormat="1" x14ac:dyDescent="0.2"/>
    <row r="10" spans="1:254" x14ac:dyDescent="0.2">
      <c r="B10" s="25" t="s">
        <v>15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7"/>
      <c r="N10" s="7"/>
      <c r="O10" s="7"/>
    </row>
    <row r="11" spans="1:254" x14ac:dyDescent="0.2">
      <c r="A11" s="7"/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7"/>
      <c r="N11" s="7"/>
      <c r="O11" s="7"/>
    </row>
    <row r="12" spans="1:254" x14ac:dyDescent="0.2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7"/>
      <c r="N12" s="7"/>
      <c r="O12" s="7"/>
    </row>
    <row r="13" spans="1:254" x14ac:dyDescent="0.2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7"/>
      <c r="N13" s="7"/>
      <c r="O13" s="7"/>
    </row>
    <row r="14" spans="1:254" x14ac:dyDescent="0.2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7"/>
      <c r="N14" s="7"/>
      <c r="O14" s="7"/>
    </row>
    <row r="15" spans="1:254" x14ac:dyDescent="0.2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7"/>
      <c r="N15" s="7"/>
      <c r="O15" s="7"/>
    </row>
    <row r="16" spans="1:254" x14ac:dyDescent="0.2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7"/>
      <c r="N16" s="7"/>
      <c r="O16" s="7"/>
    </row>
    <row r="17" spans="2:15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7"/>
      <c r="N17" s="7"/>
      <c r="O17" s="7"/>
    </row>
    <row r="18" spans="2:1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7"/>
      <c r="N18" s="7"/>
      <c r="O18" s="7"/>
    </row>
    <row r="19" spans="2:15" x14ac:dyDescent="0.2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7"/>
      <c r="N19" s="7"/>
      <c r="O19" s="7"/>
    </row>
    <row r="20" spans="2:15" x14ac:dyDescent="0.2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7"/>
      <c r="N20" s="7"/>
      <c r="O20" s="7"/>
    </row>
    <row r="21" spans="2:15" x14ac:dyDescent="0.2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7"/>
      <c r="N21" s="7"/>
      <c r="O21" s="7"/>
    </row>
    <row r="22" spans="2:15" x14ac:dyDescent="0.2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7"/>
      <c r="N22" s="7"/>
      <c r="O22" s="7"/>
    </row>
    <row r="23" spans="2:15" x14ac:dyDescent="0.2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7"/>
      <c r="N23" s="7"/>
      <c r="O23" s="7"/>
    </row>
    <row r="24" spans="2:15" x14ac:dyDescent="0.2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7"/>
      <c r="N24" s="7"/>
      <c r="O24" s="7"/>
    </row>
    <row r="25" spans="2:15" x14ac:dyDescent="0.2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7"/>
      <c r="N25" s="7"/>
      <c r="O25" s="7"/>
    </row>
    <row r="26" spans="2:15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6"/>
      <c r="M26" s="7"/>
      <c r="N26" s="7"/>
      <c r="O26" s="7"/>
    </row>
    <row r="27" spans="2:15" ht="13.1" x14ac:dyDescent="0.2">
      <c r="B27" s="31" t="s">
        <v>23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7"/>
      <c r="N27" s="7"/>
      <c r="O27" s="7"/>
    </row>
    <row r="28" spans="2:15" ht="13.1" x14ac:dyDescent="0.2">
      <c r="B28" s="32" t="s">
        <v>4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7"/>
      <c r="N28" s="7"/>
      <c r="O28" s="7"/>
    </row>
    <row r="29" spans="2:15" ht="13.1" x14ac:dyDescent="0.2">
      <c r="B29" s="33" t="s">
        <v>5</v>
      </c>
      <c r="C29" s="7"/>
      <c r="E29" s="7"/>
      <c r="L29" s="7"/>
      <c r="M29" s="7"/>
      <c r="N29" s="7"/>
      <c r="O29" s="7"/>
    </row>
    <row r="30" spans="2:15" ht="13.1" x14ac:dyDescent="0.2">
      <c r="B30" s="34" t="s">
        <v>18</v>
      </c>
      <c r="G30" s="35"/>
      <c r="H30" s="36"/>
      <c r="I30" s="36"/>
      <c r="J30" s="36"/>
      <c r="K30" s="35"/>
      <c r="L30" s="10"/>
      <c r="M30" s="6"/>
      <c r="N30" s="6"/>
      <c r="O30" s="7"/>
    </row>
    <row r="31" spans="2:15" ht="13.1" x14ac:dyDescent="0.2">
      <c r="B31" s="34"/>
      <c r="G31" s="36"/>
      <c r="H31" s="36"/>
      <c r="I31" s="36"/>
      <c r="J31" s="36"/>
      <c r="K31" s="36"/>
      <c r="L31" s="6"/>
      <c r="M31" s="6"/>
      <c r="N31" s="6"/>
      <c r="O31" s="7"/>
    </row>
    <row r="32" spans="2:15" ht="13.1" x14ac:dyDescent="0.2">
      <c r="B32" s="8" t="s">
        <v>24</v>
      </c>
      <c r="D32" s="8" t="s">
        <v>21</v>
      </c>
      <c r="H32" s="37" t="s">
        <v>34</v>
      </c>
      <c r="M32" s="7"/>
      <c r="N32" s="7"/>
      <c r="O32" s="7"/>
    </row>
    <row r="33" spans="1:15" ht="13.1" x14ac:dyDescent="0.2">
      <c r="B33" s="33" t="s">
        <v>19</v>
      </c>
      <c r="C33" s="38"/>
      <c r="D33" s="39" t="s">
        <v>22</v>
      </c>
      <c r="E33" s="23"/>
      <c r="F33" s="23"/>
      <c r="G33" s="23"/>
      <c r="H33" s="40" t="s">
        <v>20</v>
      </c>
      <c r="I33" s="24"/>
      <c r="J33" s="24"/>
      <c r="K33" s="24"/>
      <c r="L33" s="24"/>
      <c r="M33" s="7"/>
      <c r="N33" s="7"/>
      <c r="O33" s="7"/>
    </row>
    <row r="34" spans="1:15" ht="13.1" x14ac:dyDescent="0.2">
      <c r="B34" s="40"/>
      <c r="D34" s="8"/>
      <c r="H34" s="8"/>
      <c r="M34" s="7"/>
      <c r="N34" s="7"/>
      <c r="O34" s="7"/>
    </row>
    <row r="35" spans="1:15" ht="13.1" x14ac:dyDescent="0.2">
      <c r="B35" s="33"/>
      <c r="C35" s="6"/>
      <c r="D35" s="36"/>
      <c r="E35" s="41"/>
      <c r="F35" s="42"/>
      <c r="G35" s="42"/>
      <c r="H35" s="8"/>
      <c r="I35" s="7"/>
      <c r="J35" s="6"/>
      <c r="K35" s="6"/>
      <c r="L35" s="6"/>
      <c r="M35" s="7"/>
      <c r="N35" s="7"/>
      <c r="O35" s="7"/>
    </row>
    <row r="36" spans="1:15" x14ac:dyDescent="0.2">
      <c r="M36" s="7"/>
      <c r="N36" s="7"/>
      <c r="O36" s="7"/>
    </row>
    <row r="37" spans="1:15" x14ac:dyDescent="0.2">
      <c r="H37" s="6"/>
      <c r="I37" s="6"/>
      <c r="J37" s="7"/>
      <c r="K37" s="7"/>
      <c r="L37" s="7"/>
      <c r="M37" s="7"/>
      <c r="N37" s="7"/>
      <c r="O37" s="7"/>
    </row>
    <row r="38" spans="1:15" ht="13.1" x14ac:dyDescent="0.2">
      <c r="B38" s="43"/>
      <c r="C38" s="8"/>
      <c r="E38" s="33"/>
      <c r="F38" s="7"/>
      <c r="G38" s="33"/>
      <c r="L38" s="43"/>
      <c r="M38" s="7"/>
      <c r="N38" s="7"/>
      <c r="O38" s="7"/>
    </row>
    <row r="39" spans="1:15" ht="15.05" x14ac:dyDescent="0.2">
      <c r="B39" s="44" t="s">
        <v>36</v>
      </c>
      <c r="C39" s="45"/>
      <c r="D39" s="46"/>
      <c r="E39" s="47"/>
      <c r="F39" s="47"/>
      <c r="G39" s="47"/>
      <c r="H39" s="47"/>
      <c r="I39" s="48"/>
      <c r="J39" s="7"/>
      <c r="K39" s="7"/>
      <c r="L39" s="7"/>
      <c r="M39" s="7"/>
      <c r="N39" s="7"/>
      <c r="O39" s="7"/>
    </row>
    <row r="40" spans="1:15" ht="39.299999999999997" x14ac:dyDescent="0.2">
      <c r="B40" s="49" t="s">
        <v>39</v>
      </c>
      <c r="C40" s="50"/>
      <c r="D40" s="5"/>
      <c r="E40" s="5"/>
      <c r="F40" s="7"/>
      <c r="G40" s="7"/>
      <c r="H40" s="7"/>
      <c r="I40" s="49" t="s">
        <v>38</v>
      </c>
      <c r="J40" s="51"/>
      <c r="K40" s="52"/>
      <c r="L40" s="5"/>
      <c r="M40" s="7"/>
      <c r="N40" s="7"/>
      <c r="O40" s="7"/>
    </row>
    <row r="41" spans="1:15" x14ac:dyDescent="0.2">
      <c r="D41" s="7"/>
    </row>
    <row r="42" spans="1:15" ht="39.299999999999997" x14ac:dyDescent="0.2">
      <c r="B42" s="49" t="s">
        <v>40</v>
      </c>
      <c r="C42" s="5"/>
      <c r="D42" s="5"/>
      <c r="E42" s="5"/>
      <c r="F42" s="7"/>
      <c r="G42" s="7"/>
      <c r="H42" s="7"/>
      <c r="I42" s="53" t="s">
        <v>41</v>
      </c>
      <c r="J42" s="24"/>
      <c r="K42" s="5"/>
      <c r="L42" s="5"/>
    </row>
    <row r="43" spans="1:15" x14ac:dyDescent="0.2">
      <c r="B43" s="5"/>
      <c r="C43" s="5"/>
      <c r="D43" s="54"/>
      <c r="E43" s="54"/>
    </row>
    <row r="44" spans="1:15" x14ac:dyDescent="0.2">
      <c r="B44" s="55" t="s">
        <v>42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7"/>
    </row>
    <row r="45" spans="1:15" ht="13.1" x14ac:dyDescent="0.2">
      <c r="B45" s="58" t="s">
        <v>27</v>
      </c>
      <c r="C45" s="59"/>
      <c r="D45" s="59"/>
      <c r="E45" s="59"/>
      <c r="F45" s="59"/>
      <c r="G45" s="59"/>
      <c r="H45" s="59"/>
      <c r="I45" s="58" t="s">
        <v>28</v>
      </c>
      <c r="J45" s="59"/>
      <c r="K45" s="59"/>
      <c r="L45" s="60"/>
    </row>
    <row r="46" spans="1:15" ht="27.85" customHeight="1" x14ac:dyDescent="0.2">
      <c r="A46" s="61"/>
      <c r="B46" s="142" t="s">
        <v>6</v>
      </c>
      <c r="C46" s="142"/>
      <c r="D46" s="142" t="s">
        <v>7</v>
      </c>
      <c r="E46" s="142"/>
      <c r="F46" s="64" t="s">
        <v>8</v>
      </c>
      <c r="G46" s="64" t="s">
        <v>9</v>
      </c>
      <c r="H46" s="65" t="s">
        <v>44</v>
      </c>
      <c r="I46" s="66" t="s">
        <v>3</v>
      </c>
      <c r="J46" s="66" t="s">
        <v>1</v>
      </c>
      <c r="K46" s="66" t="s">
        <v>0</v>
      </c>
      <c r="L46" s="64" t="s">
        <v>10</v>
      </c>
    </row>
    <row r="47" spans="1:15" ht="26.2" customHeight="1" x14ac:dyDescent="0.2">
      <c r="A47" s="67">
        <v>1</v>
      </c>
      <c r="B47" s="68"/>
      <c r="C47" s="68"/>
      <c r="D47" s="69"/>
      <c r="E47" s="70"/>
      <c r="F47" s="71"/>
      <c r="G47" s="72">
        <v>0</v>
      </c>
      <c r="H47" s="73">
        <v>0</v>
      </c>
      <c r="I47" s="74">
        <f t="shared" ref="I47:I54" si="0">(+F47*G47)*(1-H47)</f>
        <v>0</v>
      </c>
      <c r="L47" s="75">
        <f t="shared" ref="L47:L54" si="1">SUM(I47)</f>
        <v>0</v>
      </c>
    </row>
    <row r="48" spans="1:15" ht="26.2" customHeight="1" x14ac:dyDescent="0.2">
      <c r="A48" s="67">
        <v>2</v>
      </c>
      <c r="B48" s="68"/>
      <c r="C48" s="68"/>
      <c r="D48" s="70"/>
      <c r="E48" s="70"/>
      <c r="F48" s="71"/>
      <c r="G48" s="72">
        <v>0</v>
      </c>
      <c r="H48" s="76">
        <v>0</v>
      </c>
      <c r="I48" s="74">
        <f t="shared" si="0"/>
        <v>0</v>
      </c>
      <c r="J48" s="77"/>
      <c r="K48" s="78"/>
      <c r="L48" s="75">
        <f t="shared" si="1"/>
        <v>0</v>
      </c>
    </row>
    <row r="49" spans="1:12" ht="24.05" customHeight="1" x14ac:dyDescent="0.2">
      <c r="A49" s="67">
        <v>3</v>
      </c>
      <c r="B49" s="68"/>
      <c r="C49" s="68"/>
      <c r="D49" s="70"/>
      <c r="E49" s="70"/>
      <c r="F49" s="71"/>
      <c r="G49" s="72">
        <v>0</v>
      </c>
      <c r="H49" s="76">
        <v>0</v>
      </c>
      <c r="I49" s="74">
        <f t="shared" si="0"/>
        <v>0</v>
      </c>
      <c r="J49" s="79"/>
      <c r="K49" s="80"/>
      <c r="L49" s="75">
        <f t="shared" si="1"/>
        <v>0</v>
      </c>
    </row>
    <row r="50" spans="1:12" ht="24.75" customHeight="1" x14ac:dyDescent="0.2">
      <c r="A50" s="67">
        <v>4</v>
      </c>
      <c r="B50" s="68"/>
      <c r="C50" s="68"/>
      <c r="D50" s="70"/>
      <c r="E50" s="70"/>
      <c r="F50" s="71"/>
      <c r="G50" s="72">
        <v>0</v>
      </c>
      <c r="H50" s="76">
        <v>0</v>
      </c>
      <c r="I50" s="74">
        <f t="shared" si="0"/>
        <v>0</v>
      </c>
      <c r="J50" s="79"/>
      <c r="K50" s="80"/>
      <c r="L50" s="75">
        <f t="shared" si="1"/>
        <v>0</v>
      </c>
    </row>
    <row r="51" spans="1:12" ht="23.25" customHeight="1" x14ac:dyDescent="0.2">
      <c r="A51" s="67">
        <v>5</v>
      </c>
      <c r="B51" s="68"/>
      <c r="C51" s="68"/>
      <c r="D51" s="70"/>
      <c r="E51" s="70"/>
      <c r="F51" s="71"/>
      <c r="G51" s="72">
        <v>0</v>
      </c>
      <c r="H51" s="76">
        <v>0</v>
      </c>
      <c r="I51" s="74">
        <f t="shared" si="0"/>
        <v>0</v>
      </c>
      <c r="J51" s="79"/>
      <c r="K51" s="80"/>
      <c r="L51" s="75">
        <f t="shared" si="1"/>
        <v>0</v>
      </c>
    </row>
    <row r="52" spans="1:12" ht="25.55" customHeight="1" x14ac:dyDescent="0.2">
      <c r="A52" s="67">
        <v>6</v>
      </c>
      <c r="B52" s="81"/>
      <c r="C52" s="81"/>
      <c r="D52" s="70"/>
      <c r="E52" s="70"/>
      <c r="F52" s="71"/>
      <c r="G52" s="72">
        <v>0</v>
      </c>
      <c r="H52" s="76">
        <v>0</v>
      </c>
      <c r="I52" s="74">
        <f t="shared" si="0"/>
        <v>0</v>
      </c>
      <c r="J52" s="79"/>
      <c r="K52" s="80"/>
      <c r="L52" s="75">
        <f t="shared" si="1"/>
        <v>0</v>
      </c>
    </row>
    <row r="53" spans="1:12" ht="24.05" customHeight="1" x14ac:dyDescent="0.2">
      <c r="A53" s="67">
        <v>7</v>
      </c>
      <c r="B53" s="68"/>
      <c r="C53" s="68"/>
      <c r="D53" s="70"/>
      <c r="E53" s="70"/>
      <c r="F53" s="71"/>
      <c r="G53" s="72">
        <v>0</v>
      </c>
      <c r="H53" s="76">
        <v>0</v>
      </c>
      <c r="I53" s="74">
        <f t="shared" si="0"/>
        <v>0</v>
      </c>
      <c r="J53" s="79"/>
      <c r="K53" s="80"/>
      <c r="L53" s="75">
        <f t="shared" si="1"/>
        <v>0</v>
      </c>
    </row>
    <row r="54" spans="1:12" ht="25.55" customHeight="1" x14ac:dyDescent="0.2">
      <c r="A54" s="67">
        <v>8</v>
      </c>
      <c r="B54" s="68"/>
      <c r="C54" s="68"/>
      <c r="D54" s="70"/>
      <c r="E54" s="70"/>
      <c r="F54" s="71"/>
      <c r="G54" s="72">
        <v>0</v>
      </c>
      <c r="H54" s="76">
        <v>0</v>
      </c>
      <c r="I54" s="74">
        <f t="shared" si="0"/>
        <v>0</v>
      </c>
      <c r="J54" s="79"/>
      <c r="K54" s="80"/>
      <c r="L54" s="75">
        <f t="shared" si="1"/>
        <v>0</v>
      </c>
    </row>
    <row r="55" spans="1:12" ht="13.1" x14ac:dyDescent="0.2">
      <c r="A55" s="67">
        <v>9</v>
      </c>
      <c r="B55" s="82" t="s">
        <v>25</v>
      </c>
      <c r="C55" s="83"/>
      <c r="D55" s="84"/>
      <c r="E55" s="84"/>
      <c r="F55" s="85"/>
      <c r="G55" s="86"/>
      <c r="H55" s="87"/>
      <c r="I55" s="88">
        <f>SUM(I47:I54)</f>
        <v>0</v>
      </c>
      <c r="J55" s="89"/>
      <c r="K55" s="90"/>
      <c r="L55" s="88">
        <f>SUM(L47:L54)</f>
        <v>0</v>
      </c>
    </row>
    <row r="56" spans="1:12" ht="13.1" x14ac:dyDescent="0.2">
      <c r="A56" s="92"/>
      <c r="B56" s="93" t="s">
        <v>26</v>
      </c>
      <c r="C56" s="94"/>
      <c r="D56" s="95"/>
      <c r="E56" s="95"/>
      <c r="F56" s="96"/>
      <c r="G56" s="97"/>
      <c r="H56" s="98">
        <v>0</v>
      </c>
      <c r="I56" s="99">
        <f>SUM(L56+L55)</f>
        <v>0</v>
      </c>
      <c r="J56" s="100"/>
      <c r="K56" s="101"/>
      <c r="L56" s="143">
        <f>ROUND(-L55*H56,2)</f>
        <v>0</v>
      </c>
    </row>
    <row r="57" spans="1:12" ht="13.1" x14ac:dyDescent="0.2">
      <c r="B57" s="103" t="s">
        <v>31</v>
      </c>
      <c r="C57" s="103"/>
      <c r="D57" s="104"/>
      <c r="E57" s="105"/>
      <c r="F57" s="106" t="s">
        <v>32</v>
      </c>
      <c r="H57" s="107" t="s">
        <v>16</v>
      </c>
      <c r="I57" s="108"/>
      <c r="J57" s="109">
        <v>0</v>
      </c>
      <c r="K57" s="110">
        <v>0</v>
      </c>
      <c r="L57" s="111">
        <f>ROUND(K57++I56*J57,2)</f>
        <v>0</v>
      </c>
    </row>
    <row r="58" spans="1:12" ht="13.1" x14ac:dyDescent="0.2">
      <c r="B58" s="112" t="s">
        <v>11</v>
      </c>
      <c r="C58" s="113"/>
      <c r="D58" s="114"/>
      <c r="E58" s="115"/>
      <c r="F58" s="24"/>
      <c r="G58" s="115"/>
      <c r="H58" s="24"/>
      <c r="I58" s="116"/>
      <c r="J58" s="115"/>
      <c r="K58" s="115"/>
      <c r="L58" s="88">
        <f>L55+L56+L57</f>
        <v>0</v>
      </c>
    </row>
    <row r="59" spans="1:12" ht="26.2" x14ac:dyDescent="0.2">
      <c r="B59" s="117" t="s">
        <v>29</v>
      </c>
      <c r="C59" s="118" t="s">
        <v>17</v>
      </c>
      <c r="D59" s="115"/>
      <c r="E59" s="115"/>
      <c r="F59" s="115"/>
      <c r="G59" s="115"/>
      <c r="H59" s="115"/>
      <c r="I59" s="115"/>
      <c r="J59" s="115"/>
      <c r="K59" s="115"/>
      <c r="L59" s="119">
        <f>+L45-L58</f>
        <v>0</v>
      </c>
    </row>
    <row r="60" spans="1:12" ht="13.1" x14ac:dyDescent="0.2">
      <c r="B60" s="120"/>
      <c r="C60" s="121"/>
      <c r="D60" s="7"/>
      <c r="E60" s="7"/>
      <c r="F60" s="7"/>
      <c r="G60" s="7"/>
      <c r="H60" s="7"/>
      <c r="I60" s="7"/>
      <c r="J60" s="7"/>
      <c r="K60" s="7"/>
      <c r="L60" s="122"/>
    </row>
    <row r="61" spans="1:12" ht="13.1" x14ac:dyDescent="0.2">
      <c r="B61" s="123" t="s">
        <v>43</v>
      </c>
    </row>
    <row r="62" spans="1:12" ht="13.1" x14ac:dyDescent="0.2">
      <c r="A62" s="7"/>
      <c r="B62" s="8" t="s">
        <v>30</v>
      </c>
      <c r="J62" s="7"/>
      <c r="K62" s="7"/>
      <c r="L62" s="7"/>
    </row>
    <row r="63" spans="1:12" ht="13.1" x14ac:dyDescent="0.2">
      <c r="B63" s="36" t="s">
        <v>35</v>
      </c>
      <c r="D63" s="10"/>
      <c r="E63" s="10"/>
      <c r="F63" s="10"/>
      <c r="G63" s="10"/>
      <c r="H63" s="10"/>
      <c r="I63" s="34" t="s">
        <v>18</v>
      </c>
      <c r="J63" s="10"/>
      <c r="K63" s="10"/>
      <c r="L63" s="10"/>
    </row>
    <row r="64" spans="1:12" ht="13.1" x14ac:dyDescent="0.2">
      <c r="B64" s="124"/>
      <c r="C64" s="125"/>
      <c r="D64" s="125"/>
      <c r="E64" s="125"/>
      <c r="F64" s="125"/>
      <c r="G64" s="125"/>
      <c r="H64" s="5"/>
      <c r="I64" s="5"/>
      <c r="J64" s="5"/>
      <c r="K64" s="5"/>
      <c r="L64" s="5"/>
    </row>
    <row r="65" spans="1:13" ht="15.05" x14ac:dyDescent="0.2">
      <c r="B65" s="44" t="s">
        <v>36</v>
      </c>
      <c r="C65" s="45"/>
      <c r="D65" s="46"/>
      <c r="E65" s="47"/>
      <c r="F65" s="47"/>
      <c r="G65" s="47"/>
      <c r="H65" s="47"/>
      <c r="I65" s="48"/>
      <c r="J65" s="7"/>
      <c r="K65" s="7"/>
      <c r="L65" s="7"/>
    </row>
    <row r="66" spans="1:13" ht="39.299999999999997" x14ac:dyDescent="0.2">
      <c r="B66" s="49" t="s">
        <v>39</v>
      </c>
      <c r="C66" s="50"/>
      <c r="D66" s="5"/>
      <c r="E66" s="5"/>
      <c r="F66" s="7"/>
      <c r="G66" s="7"/>
      <c r="H66" s="7"/>
      <c r="I66" s="49" t="s">
        <v>38</v>
      </c>
      <c r="J66" s="51"/>
      <c r="K66" s="52"/>
      <c r="L66" s="5"/>
    </row>
    <row r="67" spans="1:13" x14ac:dyDescent="0.2">
      <c r="D67" s="7"/>
    </row>
    <row r="68" spans="1:13" ht="39.299999999999997" x14ac:dyDescent="0.2">
      <c r="B68" s="49" t="s">
        <v>40</v>
      </c>
      <c r="C68" s="5"/>
      <c r="D68" s="5"/>
      <c r="E68" s="5"/>
      <c r="F68" s="7"/>
      <c r="G68" s="7"/>
      <c r="H68" s="7"/>
      <c r="I68" s="53" t="s">
        <v>41</v>
      </c>
      <c r="J68" s="24"/>
      <c r="K68" s="5"/>
      <c r="L68" s="5"/>
    </row>
    <row r="69" spans="1:13" x14ac:dyDescent="0.2">
      <c r="B69" s="5"/>
      <c r="C69" s="5"/>
      <c r="D69" s="54"/>
      <c r="E69" s="54"/>
    </row>
    <row r="70" spans="1:13" x14ac:dyDescent="0.2">
      <c r="B70" s="55" t="s">
        <v>42</v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7"/>
    </row>
    <row r="71" spans="1:13" ht="13.1" x14ac:dyDescent="0.2">
      <c r="B71" s="58"/>
      <c r="C71" s="59"/>
      <c r="D71" s="59"/>
      <c r="E71" s="59"/>
      <c r="F71" s="59"/>
      <c r="G71" s="59"/>
      <c r="H71" s="59"/>
      <c r="I71" s="58" t="s">
        <v>29</v>
      </c>
      <c r="J71" s="59"/>
      <c r="K71" s="59"/>
      <c r="L71" s="111">
        <f>L59</f>
        <v>0</v>
      </c>
    </row>
    <row r="72" spans="1:13" ht="35.35" x14ac:dyDescent="0.2">
      <c r="A72" s="61"/>
      <c r="B72" s="142" t="s">
        <v>6</v>
      </c>
      <c r="C72" s="142"/>
      <c r="D72" s="142" t="s">
        <v>7</v>
      </c>
      <c r="E72" s="142"/>
      <c r="F72" s="64" t="s">
        <v>8</v>
      </c>
      <c r="G72" s="64" t="s">
        <v>9</v>
      </c>
      <c r="H72" s="65" t="s">
        <v>44</v>
      </c>
      <c r="I72" s="66" t="s">
        <v>3</v>
      </c>
      <c r="J72" s="66" t="s">
        <v>1</v>
      </c>
      <c r="K72" s="66" t="s">
        <v>0</v>
      </c>
      <c r="L72" s="64" t="s">
        <v>10</v>
      </c>
    </row>
    <row r="73" spans="1:13" ht="22.6" customHeight="1" x14ac:dyDescent="0.2">
      <c r="A73" s="67">
        <v>1</v>
      </c>
      <c r="B73" s="144"/>
      <c r="C73" s="144"/>
      <c r="D73" s="70"/>
      <c r="E73" s="70"/>
      <c r="F73" s="71"/>
      <c r="G73" s="72">
        <v>0</v>
      </c>
      <c r="H73" s="73">
        <v>0</v>
      </c>
      <c r="I73" s="74">
        <f t="shared" ref="I73:I80" si="2">(+F73*G73)*(1-H73)</f>
        <v>0</v>
      </c>
      <c r="L73" s="75">
        <f t="shared" ref="L73:L80" si="3">SUM(I73)</f>
        <v>0</v>
      </c>
    </row>
    <row r="74" spans="1:13" ht="25.55" customHeight="1" x14ac:dyDescent="0.2">
      <c r="A74" s="67">
        <v>2</v>
      </c>
      <c r="B74" s="144"/>
      <c r="C74" s="144"/>
      <c r="D74" s="70"/>
      <c r="E74" s="70"/>
      <c r="F74" s="71"/>
      <c r="G74" s="72"/>
      <c r="H74" s="76">
        <v>0</v>
      </c>
      <c r="I74" s="74">
        <f t="shared" si="2"/>
        <v>0</v>
      </c>
      <c r="J74" s="77"/>
      <c r="K74" s="78"/>
      <c r="L74" s="75">
        <f t="shared" si="3"/>
        <v>0</v>
      </c>
    </row>
    <row r="75" spans="1:13" ht="24.05" customHeight="1" x14ac:dyDescent="0.2">
      <c r="A75" s="67">
        <v>3</v>
      </c>
      <c r="B75" s="68"/>
      <c r="C75" s="68"/>
      <c r="D75" s="70"/>
      <c r="E75" s="70"/>
      <c r="F75" s="71"/>
      <c r="G75" s="72"/>
      <c r="H75" s="76">
        <v>0</v>
      </c>
      <c r="I75" s="74">
        <f t="shared" si="2"/>
        <v>0</v>
      </c>
      <c r="J75" s="79"/>
      <c r="K75" s="80"/>
      <c r="L75" s="75">
        <f t="shared" si="3"/>
        <v>0</v>
      </c>
    </row>
    <row r="76" spans="1:13" ht="22.6" customHeight="1" x14ac:dyDescent="0.2">
      <c r="A76" s="67">
        <v>4</v>
      </c>
      <c r="B76" s="68"/>
      <c r="C76" s="68"/>
      <c r="D76" s="70"/>
      <c r="E76" s="70"/>
      <c r="F76" s="71"/>
      <c r="G76" s="72"/>
      <c r="H76" s="76">
        <v>0</v>
      </c>
      <c r="I76" s="74">
        <f t="shared" si="2"/>
        <v>0</v>
      </c>
      <c r="J76" s="79"/>
      <c r="K76" s="80"/>
      <c r="L76" s="75">
        <f t="shared" si="3"/>
        <v>0</v>
      </c>
    </row>
    <row r="77" spans="1:13" ht="24.05" customHeight="1" x14ac:dyDescent="0.2">
      <c r="A77" s="67">
        <v>5</v>
      </c>
      <c r="B77" s="68"/>
      <c r="C77" s="68"/>
      <c r="D77" s="70"/>
      <c r="E77" s="70"/>
      <c r="F77" s="71"/>
      <c r="G77" s="72"/>
      <c r="H77" s="76">
        <v>0</v>
      </c>
      <c r="I77" s="74">
        <f t="shared" si="2"/>
        <v>0</v>
      </c>
      <c r="J77" s="79"/>
      <c r="K77" s="80"/>
      <c r="L77" s="75">
        <f t="shared" si="3"/>
        <v>0</v>
      </c>
    </row>
    <row r="78" spans="1:13" ht="25.55" customHeight="1" x14ac:dyDescent="0.2">
      <c r="A78" s="67">
        <v>6</v>
      </c>
      <c r="B78" s="81"/>
      <c r="C78" s="81"/>
      <c r="D78" s="70"/>
      <c r="E78" s="70"/>
      <c r="F78" s="71"/>
      <c r="G78" s="72"/>
      <c r="H78" s="76">
        <v>0</v>
      </c>
      <c r="I78" s="74">
        <f t="shared" si="2"/>
        <v>0</v>
      </c>
      <c r="J78" s="79"/>
      <c r="K78" s="80"/>
      <c r="L78" s="75">
        <f t="shared" si="3"/>
        <v>0</v>
      </c>
    </row>
    <row r="79" spans="1:13" ht="24.05" customHeight="1" x14ac:dyDescent="0.2">
      <c r="A79" s="67">
        <v>7</v>
      </c>
      <c r="B79" s="68"/>
      <c r="C79" s="68"/>
      <c r="D79" s="70"/>
      <c r="E79" s="70"/>
      <c r="F79" s="71"/>
      <c r="G79" s="72"/>
      <c r="H79" s="76">
        <v>0</v>
      </c>
      <c r="I79" s="74">
        <f t="shared" si="2"/>
        <v>0</v>
      </c>
      <c r="J79" s="79"/>
      <c r="K79" s="80"/>
      <c r="L79" s="75">
        <f t="shared" si="3"/>
        <v>0</v>
      </c>
    </row>
    <row r="80" spans="1:13" ht="23.25" customHeight="1" x14ac:dyDescent="0.2">
      <c r="A80" s="67">
        <v>8</v>
      </c>
      <c r="B80" s="68"/>
      <c r="C80" s="68"/>
      <c r="D80" s="70"/>
      <c r="E80" s="70"/>
      <c r="F80" s="71"/>
      <c r="G80" s="72"/>
      <c r="H80" s="76">
        <v>0</v>
      </c>
      <c r="I80" s="74">
        <f t="shared" si="2"/>
        <v>0</v>
      </c>
      <c r="J80" s="79"/>
      <c r="K80" s="80"/>
      <c r="L80" s="75">
        <f t="shared" si="3"/>
        <v>0</v>
      </c>
    </row>
    <row r="81" spans="1:13" ht="13.1" x14ac:dyDescent="0.2">
      <c r="A81" s="67">
        <v>9</v>
      </c>
      <c r="B81" s="82" t="s">
        <v>25</v>
      </c>
      <c r="C81" s="83"/>
      <c r="D81" s="84"/>
      <c r="E81" s="84"/>
      <c r="F81" s="85"/>
      <c r="G81" s="86"/>
      <c r="H81" s="87"/>
      <c r="I81" s="88">
        <f>SUM(I73:I80)</f>
        <v>0</v>
      </c>
      <c r="J81" s="89"/>
      <c r="K81" s="90"/>
      <c r="L81" s="88">
        <f>SUM(L73:L80)</f>
        <v>0</v>
      </c>
    </row>
    <row r="82" spans="1:13" ht="13.1" x14ac:dyDescent="0.2">
      <c r="B82" s="126" t="s">
        <v>26</v>
      </c>
      <c r="C82" s="94"/>
      <c r="D82" s="95"/>
      <c r="E82" s="95"/>
      <c r="F82" s="96"/>
      <c r="G82" s="97"/>
      <c r="H82" s="98">
        <v>0</v>
      </c>
      <c r="I82" s="99">
        <f>SUM(L82+L81)</f>
        <v>0</v>
      </c>
      <c r="J82" s="100"/>
      <c r="K82" s="101"/>
      <c r="L82" s="143">
        <f>ROUND(-L81*H82,2)</f>
        <v>0</v>
      </c>
    </row>
    <row r="83" spans="1:13" ht="13.1" x14ac:dyDescent="0.2">
      <c r="B83" s="103" t="s">
        <v>31</v>
      </c>
      <c r="C83" s="103"/>
      <c r="D83" s="104"/>
      <c r="E83" s="105"/>
      <c r="F83" s="106" t="s">
        <v>32</v>
      </c>
      <c r="H83" s="107" t="s">
        <v>16</v>
      </c>
      <c r="I83" s="108"/>
      <c r="J83" s="109">
        <v>0</v>
      </c>
      <c r="K83" s="110">
        <v>0</v>
      </c>
      <c r="L83" s="111">
        <f>ROUND(K83++I82*J83,2)</f>
        <v>0</v>
      </c>
    </row>
    <row r="84" spans="1:13" ht="13.1" x14ac:dyDescent="0.2">
      <c r="B84" s="112" t="s">
        <v>11</v>
      </c>
      <c r="C84" s="113"/>
      <c r="D84" s="114"/>
      <c r="E84" s="115"/>
      <c r="F84" s="24"/>
      <c r="G84" s="115"/>
      <c r="H84" s="24"/>
      <c r="I84" s="116"/>
      <c r="J84" s="115"/>
      <c r="K84" s="115"/>
      <c r="L84" s="88">
        <f>L81+L82+L83</f>
        <v>0</v>
      </c>
    </row>
    <row r="85" spans="1:13" ht="26.2" x14ac:dyDescent="0.2">
      <c r="B85" s="117" t="s">
        <v>29</v>
      </c>
      <c r="C85" s="118" t="s">
        <v>17</v>
      </c>
      <c r="D85" s="115"/>
      <c r="E85" s="115"/>
      <c r="F85" s="115"/>
      <c r="G85" s="115"/>
      <c r="H85" s="115"/>
      <c r="I85" s="115"/>
      <c r="J85" s="115"/>
      <c r="K85" s="115"/>
      <c r="L85" s="119">
        <f>+L71-L84</f>
        <v>0</v>
      </c>
    </row>
    <row r="86" spans="1:13" ht="13.1" x14ac:dyDescent="0.2">
      <c r="B86" s="120"/>
      <c r="C86" s="121"/>
      <c r="D86" s="7"/>
      <c r="E86" s="7"/>
      <c r="F86" s="7"/>
      <c r="G86" s="7"/>
      <c r="H86" s="7"/>
      <c r="I86" s="7"/>
      <c r="J86" s="7"/>
      <c r="K86" s="7"/>
      <c r="L86" s="122"/>
    </row>
    <row r="87" spans="1:13" ht="13.1" x14ac:dyDescent="0.2">
      <c r="B87" s="123" t="s">
        <v>43</v>
      </c>
    </row>
    <row r="88" spans="1:13" ht="13.1" x14ac:dyDescent="0.2">
      <c r="A88" s="7"/>
      <c r="B88" s="8" t="s">
        <v>30</v>
      </c>
      <c r="J88" s="7"/>
      <c r="K88" s="7"/>
      <c r="L88" s="7"/>
    </row>
    <row r="89" spans="1:13" ht="13.1" x14ac:dyDescent="0.2">
      <c r="B89" s="36" t="s">
        <v>35</v>
      </c>
      <c r="D89" s="10"/>
      <c r="E89" s="10"/>
      <c r="F89" s="10"/>
      <c r="G89" s="10"/>
      <c r="H89" s="10"/>
      <c r="I89" s="34" t="s">
        <v>18</v>
      </c>
      <c r="J89" s="10"/>
      <c r="K89" s="10"/>
      <c r="L89" s="10"/>
    </row>
    <row r="90" spans="1:13" ht="13.1" x14ac:dyDescent="0.2">
      <c r="B90" s="124"/>
      <c r="C90" s="125"/>
      <c r="D90" s="125"/>
      <c r="E90" s="125"/>
      <c r="F90" s="125"/>
      <c r="G90" s="125"/>
      <c r="H90" s="5"/>
      <c r="I90" s="5"/>
      <c r="J90" s="5"/>
      <c r="K90" s="5"/>
      <c r="L90" s="5"/>
    </row>
    <row r="91" spans="1:13" ht="15.05" x14ac:dyDescent="0.2">
      <c r="B91" s="44" t="s">
        <v>36</v>
      </c>
      <c r="C91" s="45"/>
      <c r="D91" s="46"/>
      <c r="E91" s="47"/>
      <c r="F91" s="47"/>
      <c r="G91" s="47"/>
      <c r="H91" s="47"/>
      <c r="I91" s="48"/>
      <c r="J91" s="7"/>
      <c r="K91" s="7"/>
      <c r="L91" s="7"/>
    </row>
    <row r="92" spans="1:13" ht="39.299999999999997" x14ac:dyDescent="0.2">
      <c r="B92" s="49" t="s">
        <v>39</v>
      </c>
      <c r="C92" s="50"/>
      <c r="D92" s="5"/>
      <c r="E92" s="5"/>
      <c r="F92" s="7"/>
      <c r="G92" s="7"/>
      <c r="H92" s="7"/>
      <c r="I92" s="49" t="s">
        <v>38</v>
      </c>
      <c r="J92" s="51"/>
      <c r="K92" s="52"/>
      <c r="L92" s="5"/>
    </row>
    <row r="93" spans="1:13" x14ac:dyDescent="0.2">
      <c r="D93" s="7"/>
    </row>
    <row r="94" spans="1:13" ht="39.299999999999997" x14ac:dyDescent="0.2">
      <c r="B94" s="49" t="s">
        <v>40</v>
      </c>
      <c r="C94" s="5"/>
      <c r="D94" s="5"/>
      <c r="E94" s="5"/>
      <c r="F94" s="7"/>
      <c r="G94" s="7"/>
      <c r="H94" s="7"/>
      <c r="I94" s="53" t="s">
        <v>41</v>
      </c>
      <c r="J94" s="24"/>
      <c r="K94" s="5"/>
      <c r="L94" s="5"/>
    </row>
    <row r="95" spans="1:13" x14ac:dyDescent="0.2">
      <c r="B95" s="5"/>
      <c r="C95" s="5"/>
      <c r="D95" s="54"/>
      <c r="E95" s="54"/>
    </row>
    <row r="96" spans="1:13" x14ac:dyDescent="0.2">
      <c r="B96" s="55" t="s">
        <v>42</v>
      </c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7"/>
    </row>
    <row r="97" spans="1:12" ht="13.1" x14ac:dyDescent="0.2">
      <c r="B97" s="58"/>
      <c r="C97" s="59"/>
      <c r="D97" s="59"/>
      <c r="E97" s="59"/>
      <c r="F97" s="59"/>
      <c r="G97" s="59"/>
      <c r="H97" s="59"/>
      <c r="I97" s="58" t="s">
        <v>29</v>
      </c>
      <c r="J97" s="59"/>
      <c r="K97" s="59"/>
      <c r="L97" s="60">
        <f>L85</f>
        <v>0</v>
      </c>
    </row>
    <row r="98" spans="1:12" ht="35.35" x14ac:dyDescent="0.2">
      <c r="A98" s="61"/>
      <c r="B98" s="62" t="s">
        <v>6</v>
      </c>
      <c r="C98" s="63"/>
      <c r="D98" s="62" t="s">
        <v>7</v>
      </c>
      <c r="E98" s="63"/>
      <c r="F98" s="64" t="s">
        <v>8</v>
      </c>
      <c r="G98" s="64" t="s">
        <v>9</v>
      </c>
      <c r="H98" s="65" t="s">
        <v>44</v>
      </c>
      <c r="I98" s="66" t="s">
        <v>3</v>
      </c>
      <c r="J98" s="66" t="s">
        <v>1</v>
      </c>
      <c r="K98" s="66" t="s">
        <v>0</v>
      </c>
      <c r="L98" s="64" t="s">
        <v>10</v>
      </c>
    </row>
    <row r="99" spans="1:12" ht="23.25" customHeight="1" x14ac:dyDescent="0.2">
      <c r="A99" s="67">
        <v>1</v>
      </c>
      <c r="B99" s="68"/>
      <c r="C99" s="68"/>
      <c r="D99" s="70"/>
      <c r="E99" s="70"/>
      <c r="F99" s="71"/>
      <c r="G99" s="72">
        <v>0</v>
      </c>
      <c r="H99" s="73">
        <v>0</v>
      </c>
      <c r="I99" s="74">
        <f t="shared" ref="I99:I106" si="4">(+F99*G99)*(1-H99)</f>
        <v>0</v>
      </c>
      <c r="L99" s="75">
        <f t="shared" ref="L99:L106" si="5">SUM(I99)</f>
        <v>0</v>
      </c>
    </row>
    <row r="100" spans="1:12" ht="22.6" customHeight="1" x14ac:dyDescent="0.2">
      <c r="A100" s="67">
        <v>2</v>
      </c>
      <c r="B100" s="68"/>
      <c r="C100" s="68"/>
      <c r="D100" s="70"/>
      <c r="E100" s="70"/>
      <c r="F100" s="71"/>
      <c r="G100" s="72">
        <v>0</v>
      </c>
      <c r="H100" s="76">
        <v>0</v>
      </c>
      <c r="I100" s="74">
        <f t="shared" si="4"/>
        <v>0</v>
      </c>
      <c r="J100" s="77"/>
      <c r="K100" s="78"/>
      <c r="L100" s="75">
        <f t="shared" si="5"/>
        <v>0</v>
      </c>
    </row>
    <row r="101" spans="1:12" ht="24.05" customHeight="1" x14ac:dyDescent="0.2">
      <c r="A101" s="67">
        <v>3</v>
      </c>
      <c r="B101" s="68"/>
      <c r="C101" s="68"/>
      <c r="D101" s="70"/>
      <c r="E101" s="70"/>
      <c r="F101" s="71"/>
      <c r="G101" s="72">
        <v>0</v>
      </c>
      <c r="H101" s="76">
        <v>0</v>
      </c>
      <c r="I101" s="74">
        <f t="shared" si="4"/>
        <v>0</v>
      </c>
      <c r="J101" s="79"/>
      <c r="K101" s="80"/>
      <c r="L101" s="75">
        <f t="shared" si="5"/>
        <v>0</v>
      </c>
    </row>
    <row r="102" spans="1:12" ht="22.6" customHeight="1" x14ac:dyDescent="0.2">
      <c r="A102" s="67">
        <v>4</v>
      </c>
      <c r="B102" s="68"/>
      <c r="C102" s="68"/>
      <c r="D102" s="70"/>
      <c r="E102" s="70"/>
      <c r="F102" s="71"/>
      <c r="G102" s="72">
        <v>0</v>
      </c>
      <c r="H102" s="76">
        <v>0</v>
      </c>
      <c r="I102" s="74">
        <f t="shared" si="4"/>
        <v>0</v>
      </c>
      <c r="J102" s="79"/>
      <c r="K102" s="80"/>
      <c r="L102" s="75">
        <f t="shared" si="5"/>
        <v>0</v>
      </c>
    </row>
    <row r="103" spans="1:12" ht="24.05" customHeight="1" x14ac:dyDescent="0.2">
      <c r="A103" s="67">
        <v>5</v>
      </c>
      <c r="B103" s="68"/>
      <c r="C103" s="68"/>
      <c r="D103" s="70"/>
      <c r="E103" s="70"/>
      <c r="F103" s="71"/>
      <c r="G103" s="72">
        <v>0</v>
      </c>
      <c r="H103" s="76">
        <v>0</v>
      </c>
      <c r="I103" s="74">
        <f t="shared" si="4"/>
        <v>0</v>
      </c>
      <c r="J103" s="79"/>
      <c r="K103" s="80"/>
      <c r="L103" s="75">
        <f t="shared" si="5"/>
        <v>0</v>
      </c>
    </row>
    <row r="104" spans="1:12" ht="24.75" customHeight="1" x14ac:dyDescent="0.2">
      <c r="A104" s="67">
        <v>6</v>
      </c>
      <c r="B104" s="81"/>
      <c r="C104" s="81"/>
      <c r="D104" s="70"/>
      <c r="E104" s="70"/>
      <c r="F104" s="71"/>
      <c r="G104" s="72">
        <v>0</v>
      </c>
      <c r="H104" s="76">
        <v>0</v>
      </c>
      <c r="I104" s="74">
        <f t="shared" si="4"/>
        <v>0</v>
      </c>
      <c r="J104" s="79"/>
      <c r="K104" s="80"/>
      <c r="L104" s="75">
        <f t="shared" si="5"/>
        <v>0</v>
      </c>
    </row>
    <row r="105" spans="1:12" ht="24.05" customHeight="1" x14ac:dyDescent="0.2">
      <c r="A105" s="67">
        <v>7</v>
      </c>
      <c r="B105" s="68"/>
      <c r="C105" s="68"/>
      <c r="D105" s="70"/>
      <c r="E105" s="70"/>
      <c r="F105" s="71"/>
      <c r="G105" s="72">
        <v>0</v>
      </c>
      <c r="H105" s="76">
        <v>0</v>
      </c>
      <c r="I105" s="74">
        <f t="shared" si="4"/>
        <v>0</v>
      </c>
      <c r="J105" s="79"/>
      <c r="K105" s="80"/>
      <c r="L105" s="75">
        <f t="shared" si="5"/>
        <v>0</v>
      </c>
    </row>
    <row r="106" spans="1:12" ht="23.25" customHeight="1" x14ac:dyDescent="0.2">
      <c r="A106" s="67">
        <v>8</v>
      </c>
      <c r="B106" s="68"/>
      <c r="C106" s="68"/>
      <c r="D106" s="70"/>
      <c r="E106" s="70"/>
      <c r="F106" s="71"/>
      <c r="G106" s="72">
        <v>0</v>
      </c>
      <c r="H106" s="76">
        <v>0</v>
      </c>
      <c r="I106" s="74">
        <f t="shared" si="4"/>
        <v>0</v>
      </c>
      <c r="J106" s="79"/>
      <c r="K106" s="80"/>
      <c r="L106" s="75">
        <f t="shared" si="5"/>
        <v>0</v>
      </c>
    </row>
    <row r="107" spans="1:12" ht="13.1" x14ac:dyDescent="0.2">
      <c r="A107" s="67">
        <v>9</v>
      </c>
      <c r="B107" s="82" t="s">
        <v>25</v>
      </c>
      <c r="C107" s="83"/>
      <c r="D107" s="84"/>
      <c r="E107" s="84"/>
      <c r="F107" s="85"/>
      <c r="G107" s="86"/>
      <c r="H107" s="87"/>
      <c r="I107" s="88">
        <f>SUM(I99:I106)</f>
        <v>0</v>
      </c>
      <c r="J107" s="89"/>
      <c r="K107" s="90"/>
      <c r="L107" s="88">
        <f>SUM(L99:L106)</f>
        <v>0</v>
      </c>
    </row>
    <row r="108" spans="1:12" ht="13.1" x14ac:dyDescent="0.2">
      <c r="B108" s="126" t="s">
        <v>26</v>
      </c>
      <c r="C108" s="94"/>
      <c r="D108" s="95"/>
      <c r="E108" s="95"/>
      <c r="F108" s="96"/>
      <c r="G108" s="97"/>
      <c r="H108" s="98">
        <v>0</v>
      </c>
      <c r="I108" s="99">
        <f>SUM(L108+L107)</f>
        <v>0</v>
      </c>
      <c r="J108" s="100"/>
      <c r="K108" s="101"/>
      <c r="L108" s="143">
        <f>ROUND(-L107*H108,2)</f>
        <v>0</v>
      </c>
    </row>
    <row r="109" spans="1:12" ht="13.1" x14ac:dyDescent="0.2">
      <c r="B109" s="103" t="s">
        <v>31</v>
      </c>
      <c r="C109" s="103"/>
      <c r="D109" s="104"/>
      <c r="E109" s="105"/>
      <c r="F109" s="106" t="s">
        <v>32</v>
      </c>
      <c r="H109" s="107" t="s">
        <v>16</v>
      </c>
      <c r="I109" s="108"/>
      <c r="J109" s="109">
        <v>0</v>
      </c>
      <c r="K109" s="110">
        <v>0</v>
      </c>
      <c r="L109" s="111">
        <f>ROUND(K109++I108*J109,2)</f>
        <v>0</v>
      </c>
    </row>
    <row r="110" spans="1:12" ht="13.1" x14ac:dyDescent="0.2">
      <c r="B110" s="112" t="s">
        <v>11</v>
      </c>
      <c r="C110" s="113"/>
      <c r="D110" s="114"/>
      <c r="E110" s="115"/>
      <c r="F110" s="24"/>
      <c r="G110" s="115"/>
      <c r="H110" s="24"/>
      <c r="I110" s="116"/>
      <c r="J110" s="115"/>
      <c r="K110" s="115"/>
      <c r="L110" s="88">
        <f>L107+L108+L109</f>
        <v>0</v>
      </c>
    </row>
    <row r="111" spans="1:12" ht="26.2" x14ac:dyDescent="0.2">
      <c r="B111" s="117" t="s">
        <v>29</v>
      </c>
      <c r="C111" s="118" t="s">
        <v>17</v>
      </c>
      <c r="D111" s="115"/>
      <c r="E111" s="115"/>
      <c r="F111" s="115"/>
      <c r="G111" s="115"/>
      <c r="H111" s="115"/>
      <c r="I111" s="115"/>
      <c r="J111" s="115"/>
      <c r="K111" s="115"/>
      <c r="L111" s="119">
        <f>+L97-L110</f>
        <v>0</v>
      </c>
    </row>
    <row r="112" spans="1:12" ht="13.1" x14ac:dyDescent="0.2">
      <c r="B112" s="120"/>
      <c r="C112" s="121"/>
      <c r="D112" s="7"/>
      <c r="E112" s="7"/>
      <c r="F112" s="7"/>
      <c r="G112" s="7"/>
      <c r="H112" s="7"/>
      <c r="I112" s="7"/>
      <c r="J112" s="7"/>
      <c r="K112" s="7"/>
      <c r="L112" s="122"/>
    </row>
    <row r="113" spans="1:13" ht="13.1" x14ac:dyDescent="0.2">
      <c r="B113" s="123" t="s">
        <v>43</v>
      </c>
    </row>
    <row r="114" spans="1:13" ht="13.1" x14ac:dyDescent="0.2">
      <c r="A114" s="7"/>
      <c r="B114" s="8" t="s">
        <v>30</v>
      </c>
      <c r="J114" s="7"/>
      <c r="K114" s="7"/>
      <c r="L114" s="7"/>
    </row>
    <row r="115" spans="1:13" ht="13.1" x14ac:dyDescent="0.2">
      <c r="B115" s="36" t="s">
        <v>35</v>
      </c>
      <c r="D115" s="10"/>
      <c r="E115" s="10"/>
      <c r="F115" s="10"/>
      <c r="G115" s="10"/>
      <c r="H115" s="10"/>
      <c r="I115" s="34" t="s">
        <v>18</v>
      </c>
      <c r="J115" s="10"/>
      <c r="K115" s="10"/>
      <c r="L115" s="10"/>
    </row>
    <row r="116" spans="1:13" ht="13.1" x14ac:dyDescent="0.2">
      <c r="B116" s="124"/>
      <c r="C116" s="125"/>
      <c r="D116" s="125"/>
      <c r="E116" s="125"/>
      <c r="F116" s="125"/>
      <c r="G116" s="125"/>
      <c r="H116" s="5"/>
      <c r="I116" s="5"/>
      <c r="J116" s="5"/>
      <c r="K116" s="5"/>
      <c r="L116" s="5"/>
    </row>
    <row r="117" spans="1:13" ht="13.1" x14ac:dyDescent="0.2">
      <c r="B117" s="127"/>
      <c r="C117" s="125"/>
      <c r="D117" s="125"/>
      <c r="E117" s="125"/>
      <c r="F117" s="125"/>
      <c r="G117" s="125"/>
      <c r="H117" s="5"/>
      <c r="I117" s="5"/>
      <c r="J117" s="54"/>
      <c r="K117" s="54"/>
      <c r="L117" s="54"/>
    </row>
    <row r="118" spans="1:13" ht="15.05" x14ac:dyDescent="0.2">
      <c r="B118" s="44" t="s">
        <v>36</v>
      </c>
      <c r="C118" s="45"/>
      <c r="D118" s="46"/>
      <c r="E118" s="47"/>
      <c r="F118" s="47"/>
      <c r="G118" s="47"/>
      <c r="H118" s="47"/>
      <c r="I118" s="48"/>
      <c r="J118" s="7"/>
      <c r="K118" s="7"/>
      <c r="L118" s="7"/>
    </row>
    <row r="119" spans="1:13" ht="39.299999999999997" x14ac:dyDescent="0.2">
      <c r="B119" s="49" t="s">
        <v>39</v>
      </c>
      <c r="C119" s="50"/>
      <c r="D119" s="5"/>
      <c r="E119" s="5"/>
      <c r="F119" s="7"/>
      <c r="G119" s="7"/>
      <c r="H119" s="7"/>
      <c r="I119" s="49" t="s">
        <v>38</v>
      </c>
      <c r="J119" s="51"/>
      <c r="K119" s="52"/>
      <c r="L119" s="5"/>
    </row>
    <row r="120" spans="1:13" x14ac:dyDescent="0.2">
      <c r="D120" s="7"/>
    </row>
    <row r="121" spans="1:13" ht="39.299999999999997" x14ac:dyDescent="0.2">
      <c r="B121" s="49" t="s">
        <v>40</v>
      </c>
      <c r="C121" s="5"/>
      <c r="D121" s="5"/>
      <c r="E121" s="5"/>
      <c r="F121" s="7"/>
      <c r="G121" s="7"/>
      <c r="H121" s="7"/>
      <c r="I121" s="53" t="s">
        <v>41</v>
      </c>
      <c r="J121" s="24"/>
      <c r="K121" s="5"/>
      <c r="L121" s="5"/>
    </row>
    <row r="122" spans="1:13" x14ac:dyDescent="0.2">
      <c r="B122" s="5"/>
      <c r="C122" s="5"/>
      <c r="D122" s="54"/>
      <c r="E122" s="54"/>
    </row>
    <row r="123" spans="1:13" x14ac:dyDescent="0.2">
      <c r="B123" s="55" t="s">
        <v>42</v>
      </c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7"/>
    </row>
    <row r="124" spans="1:13" ht="13.1" x14ac:dyDescent="0.2">
      <c r="B124" s="58"/>
      <c r="C124" s="59"/>
      <c r="D124" s="59"/>
      <c r="E124" s="59"/>
      <c r="F124" s="59"/>
      <c r="G124" s="59"/>
      <c r="H124" s="59"/>
      <c r="I124" s="58" t="s">
        <v>29</v>
      </c>
      <c r="J124" s="59"/>
      <c r="K124" s="59"/>
      <c r="L124" s="60">
        <f>L111</f>
        <v>0</v>
      </c>
    </row>
    <row r="125" spans="1:13" ht="35.35" x14ac:dyDescent="0.2">
      <c r="A125" s="61"/>
      <c r="B125" s="62" t="s">
        <v>6</v>
      </c>
      <c r="C125" s="63"/>
      <c r="D125" s="62" t="s">
        <v>7</v>
      </c>
      <c r="E125" s="63"/>
      <c r="F125" s="64" t="s">
        <v>8</v>
      </c>
      <c r="G125" s="64" t="s">
        <v>9</v>
      </c>
      <c r="H125" s="65" t="s">
        <v>44</v>
      </c>
      <c r="I125" s="66" t="s">
        <v>3</v>
      </c>
      <c r="J125" s="66" t="s">
        <v>1</v>
      </c>
      <c r="K125" s="66" t="s">
        <v>0</v>
      </c>
      <c r="L125" s="64" t="s">
        <v>10</v>
      </c>
    </row>
    <row r="126" spans="1:13" ht="23.25" customHeight="1" x14ac:dyDescent="0.2">
      <c r="A126" s="67">
        <v>1</v>
      </c>
      <c r="B126" s="68"/>
      <c r="C126" s="68"/>
      <c r="D126" s="70"/>
      <c r="E126" s="70"/>
      <c r="F126" s="71"/>
      <c r="G126" s="72">
        <v>0</v>
      </c>
      <c r="H126" s="73">
        <v>0</v>
      </c>
      <c r="I126" s="74">
        <f t="shared" ref="I126:I133" si="6">(+F126*G126)*(1-H126)</f>
        <v>0</v>
      </c>
      <c r="L126" s="75">
        <f t="shared" ref="L126:L133" si="7">SUM(I126)</f>
        <v>0</v>
      </c>
    </row>
    <row r="127" spans="1:13" ht="22.6" customHeight="1" x14ac:dyDescent="0.2">
      <c r="A127" s="67">
        <v>2</v>
      </c>
      <c r="B127" s="68"/>
      <c r="C127" s="68"/>
      <c r="D127" s="70"/>
      <c r="E127" s="70"/>
      <c r="F127" s="71"/>
      <c r="G127" s="72">
        <v>0</v>
      </c>
      <c r="H127" s="76">
        <v>0</v>
      </c>
      <c r="I127" s="74">
        <f t="shared" si="6"/>
        <v>0</v>
      </c>
      <c r="J127" s="77"/>
      <c r="K127" s="78"/>
      <c r="L127" s="75">
        <f t="shared" si="7"/>
        <v>0</v>
      </c>
    </row>
    <row r="128" spans="1:13" ht="21.8" customHeight="1" x14ac:dyDescent="0.2">
      <c r="A128" s="67">
        <v>3</v>
      </c>
      <c r="B128" s="68"/>
      <c r="C128" s="68"/>
      <c r="D128" s="70"/>
      <c r="E128" s="70"/>
      <c r="F128" s="71"/>
      <c r="G128" s="72">
        <v>0</v>
      </c>
      <c r="H128" s="76">
        <v>0</v>
      </c>
      <c r="I128" s="74">
        <f t="shared" si="6"/>
        <v>0</v>
      </c>
      <c r="J128" s="79"/>
      <c r="K128" s="80"/>
      <c r="L128" s="75">
        <f t="shared" si="7"/>
        <v>0</v>
      </c>
    </row>
    <row r="129" spans="1:12" ht="24.75" customHeight="1" x14ac:dyDescent="0.2">
      <c r="A129" s="67">
        <v>4</v>
      </c>
      <c r="B129" s="68"/>
      <c r="C129" s="68"/>
      <c r="D129" s="70"/>
      <c r="E129" s="70"/>
      <c r="F129" s="71"/>
      <c r="G129" s="72">
        <v>0</v>
      </c>
      <c r="H129" s="76">
        <v>0</v>
      </c>
      <c r="I129" s="74">
        <f t="shared" si="6"/>
        <v>0</v>
      </c>
      <c r="J129" s="79"/>
      <c r="K129" s="80"/>
      <c r="L129" s="75">
        <f t="shared" si="7"/>
        <v>0</v>
      </c>
    </row>
    <row r="130" spans="1:12" ht="25.55" customHeight="1" x14ac:dyDescent="0.2">
      <c r="A130" s="67">
        <v>5</v>
      </c>
      <c r="B130" s="68"/>
      <c r="C130" s="68"/>
      <c r="D130" s="70"/>
      <c r="E130" s="70"/>
      <c r="F130" s="71"/>
      <c r="G130" s="72">
        <v>0</v>
      </c>
      <c r="H130" s="76">
        <v>0</v>
      </c>
      <c r="I130" s="74">
        <f t="shared" si="6"/>
        <v>0</v>
      </c>
      <c r="J130" s="79"/>
      <c r="K130" s="80"/>
      <c r="L130" s="75">
        <f t="shared" si="7"/>
        <v>0</v>
      </c>
    </row>
    <row r="131" spans="1:12" ht="25.55" customHeight="1" x14ac:dyDescent="0.2">
      <c r="A131" s="67">
        <v>6</v>
      </c>
      <c r="B131" s="81"/>
      <c r="C131" s="81"/>
      <c r="D131" s="70"/>
      <c r="E131" s="70"/>
      <c r="F131" s="71"/>
      <c r="G131" s="72">
        <v>0</v>
      </c>
      <c r="H131" s="76">
        <v>0</v>
      </c>
      <c r="I131" s="74">
        <f t="shared" si="6"/>
        <v>0</v>
      </c>
      <c r="J131" s="79"/>
      <c r="K131" s="80"/>
      <c r="L131" s="75">
        <f t="shared" si="7"/>
        <v>0</v>
      </c>
    </row>
    <row r="132" spans="1:12" ht="24.75" customHeight="1" x14ac:dyDescent="0.2">
      <c r="A132" s="67">
        <v>7</v>
      </c>
      <c r="B132" s="68"/>
      <c r="C132" s="68"/>
      <c r="D132" s="70"/>
      <c r="E132" s="70"/>
      <c r="F132" s="71"/>
      <c r="G132" s="72">
        <v>0</v>
      </c>
      <c r="H132" s="76">
        <v>0</v>
      </c>
      <c r="I132" s="74">
        <f t="shared" si="6"/>
        <v>0</v>
      </c>
      <c r="J132" s="79"/>
      <c r="K132" s="80"/>
      <c r="L132" s="75">
        <f t="shared" si="7"/>
        <v>0</v>
      </c>
    </row>
    <row r="133" spans="1:12" ht="25.55" customHeight="1" x14ac:dyDescent="0.2">
      <c r="A133" s="67">
        <v>8</v>
      </c>
      <c r="B133" s="68"/>
      <c r="C133" s="68"/>
      <c r="D133" s="70"/>
      <c r="E133" s="70"/>
      <c r="F133" s="71"/>
      <c r="G133" s="72">
        <v>0</v>
      </c>
      <c r="H133" s="76">
        <v>0</v>
      </c>
      <c r="I133" s="74">
        <f t="shared" si="6"/>
        <v>0</v>
      </c>
      <c r="J133" s="79"/>
      <c r="K133" s="80"/>
      <c r="L133" s="75">
        <f t="shared" si="7"/>
        <v>0</v>
      </c>
    </row>
    <row r="134" spans="1:12" ht="13.1" x14ac:dyDescent="0.2">
      <c r="A134" s="67">
        <v>9</v>
      </c>
      <c r="B134" s="82" t="s">
        <v>25</v>
      </c>
      <c r="C134" s="83"/>
      <c r="D134" s="84"/>
      <c r="E134" s="84"/>
      <c r="F134" s="85"/>
      <c r="G134" s="86"/>
      <c r="H134" s="87"/>
      <c r="I134" s="88">
        <f>SUM(I126:I133)</f>
        <v>0</v>
      </c>
      <c r="J134" s="89"/>
      <c r="K134" s="90"/>
      <c r="L134" s="91">
        <f>SUM(L126:L133)</f>
        <v>0</v>
      </c>
    </row>
    <row r="135" spans="1:12" ht="13.1" x14ac:dyDescent="0.2">
      <c r="B135" s="126" t="s">
        <v>26</v>
      </c>
      <c r="C135" s="94"/>
      <c r="D135" s="95"/>
      <c r="E135" s="95"/>
      <c r="F135" s="96"/>
      <c r="G135" s="97"/>
      <c r="H135" s="98">
        <v>0</v>
      </c>
      <c r="I135" s="99">
        <f>SUM(L135+L134)</f>
        <v>0</v>
      </c>
      <c r="J135" s="100"/>
      <c r="K135" s="101"/>
      <c r="L135" s="102">
        <f>ROUND(-L134*H135,2)</f>
        <v>0</v>
      </c>
    </row>
    <row r="136" spans="1:12" ht="13.1" x14ac:dyDescent="0.2">
      <c r="B136" s="103" t="s">
        <v>31</v>
      </c>
      <c r="C136" s="103"/>
      <c r="D136" s="104"/>
      <c r="E136" s="105"/>
      <c r="F136" s="106" t="s">
        <v>32</v>
      </c>
      <c r="H136" s="107" t="s">
        <v>16</v>
      </c>
      <c r="I136" s="108"/>
      <c r="J136" s="109">
        <v>0</v>
      </c>
      <c r="K136" s="110">
        <v>0</v>
      </c>
      <c r="L136" s="111">
        <f>ROUND(K136++I135*J136,2)</f>
        <v>0</v>
      </c>
    </row>
    <row r="137" spans="1:12" ht="13.1" x14ac:dyDescent="0.2">
      <c r="B137" s="112" t="s">
        <v>11</v>
      </c>
      <c r="C137" s="113"/>
      <c r="D137" s="114"/>
      <c r="E137" s="115"/>
      <c r="F137" s="24"/>
      <c r="G137" s="115"/>
      <c r="H137" s="24"/>
      <c r="I137" s="116"/>
      <c r="J137" s="115"/>
      <c r="K137" s="115"/>
      <c r="L137" s="88">
        <f>L134+L135+L136</f>
        <v>0</v>
      </c>
    </row>
    <row r="138" spans="1:12" ht="26.2" x14ac:dyDescent="0.2">
      <c r="B138" s="117" t="s">
        <v>29</v>
      </c>
      <c r="C138" s="118" t="s">
        <v>17</v>
      </c>
      <c r="D138" s="115"/>
      <c r="E138" s="115"/>
      <c r="F138" s="115"/>
      <c r="G138" s="115"/>
      <c r="H138" s="115"/>
      <c r="I138" s="115"/>
      <c r="J138" s="115"/>
      <c r="K138" s="115"/>
      <c r="L138" s="119">
        <f>+L124-L137</f>
        <v>0</v>
      </c>
    </row>
    <row r="139" spans="1:12" ht="13.1" x14ac:dyDescent="0.2">
      <c r="B139" s="120"/>
      <c r="C139" s="121"/>
      <c r="D139" s="7"/>
      <c r="E139" s="7"/>
      <c r="F139" s="7"/>
      <c r="G139" s="7"/>
      <c r="H139" s="7"/>
      <c r="I139" s="7"/>
      <c r="J139" s="7"/>
      <c r="K139" s="7"/>
      <c r="L139" s="122"/>
    </row>
    <row r="140" spans="1:12" ht="13.1" x14ac:dyDescent="0.2">
      <c r="B140" s="123" t="s">
        <v>43</v>
      </c>
    </row>
    <row r="141" spans="1:12" ht="13.1" x14ac:dyDescent="0.2">
      <c r="A141" s="7"/>
      <c r="B141" s="8" t="s">
        <v>30</v>
      </c>
      <c r="J141" s="7"/>
      <c r="K141" s="7"/>
      <c r="L141" s="7"/>
    </row>
    <row r="142" spans="1:12" ht="13.1" x14ac:dyDescent="0.2">
      <c r="B142" s="36" t="s">
        <v>35</v>
      </c>
      <c r="D142" s="10"/>
      <c r="E142" s="10"/>
      <c r="F142" s="10"/>
      <c r="G142" s="10"/>
      <c r="H142" s="10"/>
      <c r="I142" s="34" t="s">
        <v>18</v>
      </c>
      <c r="J142" s="10"/>
      <c r="K142" s="10"/>
      <c r="L142" s="10"/>
    </row>
    <row r="143" spans="1:12" ht="13.1" x14ac:dyDescent="0.2">
      <c r="B143" s="124"/>
      <c r="C143" s="125"/>
      <c r="D143" s="125"/>
      <c r="E143" s="125"/>
      <c r="F143" s="125"/>
      <c r="G143" s="125"/>
      <c r="H143" s="5"/>
      <c r="I143" s="5"/>
      <c r="J143" s="5"/>
      <c r="K143" s="5"/>
      <c r="L143" s="5"/>
    </row>
    <row r="144" spans="1:12" ht="13.1" x14ac:dyDescent="0.2">
      <c r="B144" s="127"/>
      <c r="C144" s="125"/>
      <c r="D144" s="125"/>
      <c r="E144" s="125"/>
      <c r="F144" s="125"/>
      <c r="G144" s="125"/>
      <c r="H144" s="5"/>
      <c r="I144" s="5"/>
      <c r="J144" s="54"/>
      <c r="K144" s="54"/>
      <c r="L144" s="54"/>
    </row>
    <row r="145" spans="1:13" ht="15.05" x14ac:dyDescent="0.2">
      <c r="B145" s="44" t="s">
        <v>36</v>
      </c>
      <c r="C145" s="45"/>
      <c r="D145" s="46"/>
      <c r="E145" s="47"/>
      <c r="F145" s="47"/>
      <c r="G145" s="47"/>
      <c r="H145" s="47"/>
      <c r="I145" s="48"/>
      <c r="J145" s="7"/>
      <c r="K145" s="7"/>
      <c r="L145" s="7"/>
    </row>
    <row r="146" spans="1:13" ht="39.299999999999997" x14ac:dyDescent="0.2">
      <c r="B146" s="49" t="s">
        <v>39</v>
      </c>
      <c r="C146" s="50"/>
      <c r="D146" s="5"/>
      <c r="E146" s="5"/>
      <c r="F146" s="7"/>
      <c r="G146" s="7"/>
      <c r="H146" s="7"/>
      <c r="I146" s="49" t="s">
        <v>38</v>
      </c>
      <c r="J146" s="51"/>
      <c r="K146" s="52"/>
      <c r="L146" s="5"/>
    </row>
    <row r="147" spans="1:13" x14ac:dyDescent="0.2">
      <c r="D147" s="7"/>
    </row>
    <row r="148" spans="1:13" ht="39.299999999999997" x14ac:dyDescent="0.2">
      <c r="B148" s="49" t="s">
        <v>40</v>
      </c>
      <c r="C148" s="5"/>
      <c r="D148" s="5"/>
      <c r="E148" s="5"/>
      <c r="F148" s="7"/>
      <c r="G148" s="7"/>
      <c r="H148" s="7"/>
      <c r="I148" s="53" t="s">
        <v>41</v>
      </c>
      <c r="J148" s="24"/>
      <c r="K148" s="5"/>
      <c r="L148" s="5"/>
    </row>
    <row r="149" spans="1:13" x14ac:dyDescent="0.2">
      <c r="B149" s="5"/>
      <c r="C149" s="5"/>
      <c r="D149" s="54"/>
      <c r="E149" s="54"/>
    </row>
    <row r="150" spans="1:13" x14ac:dyDescent="0.2">
      <c r="B150" s="55" t="s">
        <v>42</v>
      </c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7"/>
    </row>
    <row r="151" spans="1:13" ht="13.1" x14ac:dyDescent="0.2">
      <c r="B151" s="58"/>
      <c r="C151" s="59"/>
      <c r="D151" s="59"/>
      <c r="E151" s="59"/>
      <c r="F151" s="59"/>
      <c r="G151" s="59"/>
      <c r="H151" s="59"/>
      <c r="I151" s="58" t="s">
        <v>29</v>
      </c>
      <c r="J151" s="59"/>
      <c r="K151" s="59"/>
      <c r="L151" s="60">
        <f>L138</f>
        <v>0</v>
      </c>
    </row>
    <row r="152" spans="1:13" ht="35.35" x14ac:dyDescent="0.2">
      <c r="A152" s="61"/>
      <c r="B152" s="128" t="s">
        <v>6</v>
      </c>
      <c r="C152" s="63"/>
      <c r="D152" s="62" t="s">
        <v>7</v>
      </c>
      <c r="E152" s="63"/>
      <c r="F152" s="64" t="s">
        <v>8</v>
      </c>
      <c r="G152" s="64" t="s">
        <v>9</v>
      </c>
      <c r="H152" s="65" t="s">
        <v>44</v>
      </c>
      <c r="I152" s="66" t="s">
        <v>3</v>
      </c>
      <c r="J152" s="66" t="s">
        <v>1</v>
      </c>
      <c r="K152" s="66" t="s">
        <v>0</v>
      </c>
      <c r="L152" s="64" t="s">
        <v>10</v>
      </c>
    </row>
    <row r="153" spans="1:13" ht="24.05" customHeight="1" x14ac:dyDescent="0.2">
      <c r="A153" s="67">
        <v>1</v>
      </c>
      <c r="B153" s="129"/>
      <c r="C153" s="68"/>
      <c r="D153" s="70"/>
      <c r="E153" s="70"/>
      <c r="F153" s="71"/>
      <c r="G153" s="72">
        <v>0</v>
      </c>
      <c r="H153" s="73">
        <v>0</v>
      </c>
      <c r="I153" s="74">
        <f t="shared" ref="I153:I160" si="8">(+F153*G153)*(1-H153)</f>
        <v>0</v>
      </c>
      <c r="L153" s="75">
        <f t="shared" ref="L153:L160" si="9">SUM(I153)</f>
        <v>0</v>
      </c>
    </row>
    <row r="154" spans="1:13" ht="23.25" customHeight="1" x14ac:dyDescent="0.2">
      <c r="A154" s="67">
        <v>2</v>
      </c>
      <c r="B154" s="129"/>
      <c r="C154" s="68"/>
      <c r="D154" s="70"/>
      <c r="E154" s="70"/>
      <c r="F154" s="71"/>
      <c r="G154" s="72">
        <v>0</v>
      </c>
      <c r="H154" s="76">
        <v>0</v>
      </c>
      <c r="I154" s="74">
        <f t="shared" si="8"/>
        <v>0</v>
      </c>
      <c r="J154" s="77"/>
      <c r="K154" s="78"/>
      <c r="L154" s="75">
        <f t="shared" si="9"/>
        <v>0</v>
      </c>
    </row>
    <row r="155" spans="1:13" ht="25.55" customHeight="1" x14ac:dyDescent="0.2">
      <c r="A155" s="67">
        <v>3</v>
      </c>
      <c r="B155" s="129"/>
      <c r="C155" s="68"/>
      <c r="D155" s="70"/>
      <c r="E155" s="70"/>
      <c r="F155" s="71"/>
      <c r="G155" s="72">
        <v>0</v>
      </c>
      <c r="H155" s="76">
        <v>0</v>
      </c>
      <c r="I155" s="74">
        <f t="shared" si="8"/>
        <v>0</v>
      </c>
      <c r="J155" s="79"/>
      <c r="K155" s="80"/>
      <c r="L155" s="75">
        <f t="shared" si="9"/>
        <v>0</v>
      </c>
    </row>
    <row r="156" spans="1:13" ht="23.25" customHeight="1" x14ac:dyDescent="0.2">
      <c r="A156" s="67">
        <v>4</v>
      </c>
      <c r="B156" s="129"/>
      <c r="C156" s="68"/>
      <c r="D156" s="70"/>
      <c r="E156" s="70"/>
      <c r="F156" s="71"/>
      <c r="G156" s="72">
        <v>0</v>
      </c>
      <c r="H156" s="76">
        <v>0</v>
      </c>
      <c r="I156" s="74">
        <f t="shared" si="8"/>
        <v>0</v>
      </c>
      <c r="J156" s="79"/>
      <c r="K156" s="80"/>
      <c r="L156" s="75">
        <f t="shared" si="9"/>
        <v>0</v>
      </c>
    </row>
    <row r="157" spans="1:13" ht="23.25" customHeight="1" x14ac:dyDescent="0.2">
      <c r="A157" s="67">
        <v>5</v>
      </c>
      <c r="B157" s="129"/>
      <c r="C157" s="68"/>
      <c r="D157" s="70"/>
      <c r="E157" s="70"/>
      <c r="F157" s="71"/>
      <c r="G157" s="72">
        <v>0</v>
      </c>
      <c r="H157" s="76">
        <v>0</v>
      </c>
      <c r="I157" s="74">
        <f t="shared" si="8"/>
        <v>0</v>
      </c>
      <c r="J157" s="79"/>
      <c r="K157" s="80"/>
      <c r="L157" s="75">
        <f t="shared" si="9"/>
        <v>0</v>
      </c>
    </row>
    <row r="158" spans="1:13" ht="25.55" customHeight="1" x14ac:dyDescent="0.2">
      <c r="A158" s="67">
        <v>6</v>
      </c>
      <c r="B158" s="130"/>
      <c r="C158" s="81"/>
      <c r="D158" s="70"/>
      <c r="E158" s="70"/>
      <c r="F158" s="71"/>
      <c r="G158" s="72">
        <v>0</v>
      </c>
      <c r="H158" s="76">
        <v>0</v>
      </c>
      <c r="I158" s="74">
        <f t="shared" si="8"/>
        <v>0</v>
      </c>
      <c r="J158" s="79"/>
      <c r="K158" s="80"/>
      <c r="L158" s="75">
        <f t="shared" si="9"/>
        <v>0</v>
      </c>
    </row>
    <row r="159" spans="1:13" ht="23.25" customHeight="1" x14ac:dyDescent="0.2">
      <c r="A159" s="67">
        <v>7</v>
      </c>
      <c r="B159" s="129"/>
      <c r="C159" s="68"/>
      <c r="D159" s="70"/>
      <c r="E159" s="70"/>
      <c r="F159" s="71"/>
      <c r="G159" s="72">
        <v>0</v>
      </c>
      <c r="H159" s="76">
        <v>0</v>
      </c>
      <c r="I159" s="74">
        <f t="shared" si="8"/>
        <v>0</v>
      </c>
      <c r="J159" s="79"/>
      <c r="K159" s="80"/>
      <c r="L159" s="75">
        <f t="shared" si="9"/>
        <v>0</v>
      </c>
    </row>
    <row r="160" spans="1:13" ht="23.25" customHeight="1" x14ac:dyDescent="0.2">
      <c r="A160" s="67">
        <v>8</v>
      </c>
      <c r="B160" s="129"/>
      <c r="C160" s="68"/>
      <c r="D160" s="70"/>
      <c r="E160" s="70"/>
      <c r="F160" s="71"/>
      <c r="G160" s="72">
        <v>0</v>
      </c>
      <c r="H160" s="76">
        <v>0</v>
      </c>
      <c r="I160" s="74">
        <f t="shared" si="8"/>
        <v>0</v>
      </c>
      <c r="J160" s="79"/>
      <c r="K160" s="80"/>
      <c r="L160" s="75">
        <f t="shared" si="9"/>
        <v>0</v>
      </c>
    </row>
    <row r="161" spans="1:12" ht="13.1" x14ac:dyDescent="0.2">
      <c r="A161" s="67">
        <v>9</v>
      </c>
      <c r="B161" s="82" t="s">
        <v>25</v>
      </c>
      <c r="C161" s="83"/>
      <c r="D161" s="84"/>
      <c r="E161" s="84"/>
      <c r="F161" s="85"/>
      <c r="G161" s="86"/>
      <c r="H161" s="87"/>
      <c r="I161" s="88">
        <f>SUM(I153:I160)</f>
        <v>0</v>
      </c>
      <c r="J161" s="89"/>
      <c r="K161" s="90"/>
      <c r="L161" s="91">
        <f>SUM(L153:L160)</f>
        <v>0</v>
      </c>
    </row>
    <row r="162" spans="1:12" ht="13.1" x14ac:dyDescent="0.2">
      <c r="B162" s="126" t="s">
        <v>26</v>
      </c>
      <c r="C162" s="94"/>
      <c r="D162" s="95"/>
      <c r="E162" s="95"/>
      <c r="F162" s="96"/>
      <c r="G162" s="97"/>
      <c r="H162" s="98">
        <v>0</v>
      </c>
      <c r="I162" s="99">
        <f>SUM(L162+L161)</f>
        <v>0</v>
      </c>
      <c r="J162" s="100"/>
      <c r="K162" s="101"/>
      <c r="L162" s="102">
        <f>ROUND(-L161*H162,2)</f>
        <v>0</v>
      </c>
    </row>
    <row r="163" spans="1:12" ht="13.1" x14ac:dyDescent="0.2">
      <c r="B163" s="103" t="s">
        <v>31</v>
      </c>
      <c r="C163" s="103"/>
      <c r="D163" s="104"/>
      <c r="E163" s="105"/>
      <c r="F163" s="106" t="s">
        <v>32</v>
      </c>
      <c r="H163" s="107" t="s">
        <v>16</v>
      </c>
      <c r="I163" s="108"/>
      <c r="J163" s="109">
        <v>0</v>
      </c>
      <c r="K163" s="110">
        <v>0</v>
      </c>
      <c r="L163" s="111">
        <f>ROUND(K163++I162*J163,2)</f>
        <v>0</v>
      </c>
    </row>
    <row r="164" spans="1:12" ht="13.1" x14ac:dyDescent="0.2">
      <c r="B164" s="112" t="s">
        <v>11</v>
      </c>
      <c r="C164" s="113"/>
      <c r="D164" s="114"/>
      <c r="E164" s="115"/>
      <c r="F164" s="24"/>
      <c r="G164" s="115"/>
      <c r="H164" s="24"/>
      <c r="I164" s="116"/>
      <c r="J164" s="115"/>
      <c r="K164" s="115"/>
      <c r="L164" s="88">
        <f>L161+L162+L163</f>
        <v>0</v>
      </c>
    </row>
    <row r="165" spans="1:12" ht="26.2" x14ac:dyDescent="0.2">
      <c r="B165" s="117" t="s">
        <v>29</v>
      </c>
      <c r="C165" s="118" t="s">
        <v>17</v>
      </c>
      <c r="D165" s="115"/>
      <c r="E165" s="115"/>
      <c r="F165" s="115"/>
      <c r="G165" s="115"/>
      <c r="H165" s="115"/>
      <c r="I165" s="115"/>
      <c r="J165" s="115"/>
      <c r="K165" s="115"/>
      <c r="L165" s="119">
        <f>+L151-L164</f>
        <v>0</v>
      </c>
    </row>
    <row r="166" spans="1:12" ht="13.1" x14ac:dyDescent="0.2">
      <c r="B166" s="120"/>
      <c r="C166" s="121"/>
      <c r="D166" s="7"/>
      <c r="E166" s="7"/>
      <c r="F166" s="7"/>
      <c r="G166" s="7"/>
      <c r="H166" s="7"/>
      <c r="I166" s="7"/>
      <c r="J166" s="7"/>
      <c r="K166" s="7"/>
      <c r="L166" s="122"/>
    </row>
    <row r="167" spans="1:12" ht="13.1" x14ac:dyDescent="0.2">
      <c r="B167" s="123" t="s">
        <v>43</v>
      </c>
    </row>
    <row r="168" spans="1:12" ht="13.1" x14ac:dyDescent="0.2">
      <c r="B168" s="8" t="s">
        <v>30</v>
      </c>
      <c r="J168" s="7"/>
      <c r="K168" s="7"/>
      <c r="L168" s="7"/>
    </row>
    <row r="169" spans="1:12" ht="13.1" x14ac:dyDescent="0.2">
      <c r="B169" s="36" t="s">
        <v>35</v>
      </c>
      <c r="D169" s="10"/>
      <c r="E169" s="10"/>
      <c r="F169" s="10"/>
      <c r="G169" s="10"/>
      <c r="H169" s="10"/>
      <c r="I169" s="34" t="s">
        <v>18</v>
      </c>
      <c r="J169" s="10"/>
      <c r="K169" s="10"/>
      <c r="L169" s="10"/>
    </row>
    <row r="170" spans="1:12" ht="13.1" x14ac:dyDescent="0.2">
      <c r="B170" s="124"/>
      <c r="C170" s="125"/>
      <c r="D170" s="125"/>
      <c r="E170" s="125"/>
      <c r="F170" s="125"/>
      <c r="G170" s="125"/>
      <c r="H170" s="5"/>
      <c r="I170" s="5"/>
      <c r="J170" s="5"/>
      <c r="K170" s="5"/>
      <c r="L170" s="5"/>
    </row>
    <row r="171" spans="1:12" ht="13.1" x14ac:dyDescent="0.2">
      <c r="B171" s="127"/>
      <c r="C171" s="125"/>
      <c r="D171" s="125"/>
      <c r="E171" s="125"/>
      <c r="F171" s="125"/>
      <c r="G171" s="125"/>
      <c r="H171" s="5"/>
      <c r="I171" s="5"/>
      <c r="J171" s="54"/>
      <c r="K171" s="54"/>
      <c r="L171" s="54"/>
    </row>
    <row r="172" spans="1:12" ht="15.05" x14ac:dyDescent="0.2">
      <c r="B172" s="44" t="s">
        <v>36</v>
      </c>
      <c r="C172" s="45"/>
      <c r="D172" s="46"/>
      <c r="E172" s="47"/>
      <c r="F172" s="47"/>
      <c r="G172" s="47"/>
      <c r="H172" s="47"/>
      <c r="I172" s="48"/>
      <c r="J172" s="7"/>
      <c r="K172" s="7"/>
      <c r="L172" s="7"/>
    </row>
    <row r="173" spans="1:12" ht="39.299999999999997" x14ac:dyDescent="0.2">
      <c r="B173" s="49" t="s">
        <v>39</v>
      </c>
      <c r="C173" s="50"/>
      <c r="D173" s="5"/>
      <c r="E173" s="5"/>
      <c r="F173" s="7"/>
      <c r="G173" s="7"/>
      <c r="H173" s="7"/>
      <c r="I173" s="49" t="s">
        <v>38</v>
      </c>
      <c r="J173" s="51"/>
      <c r="K173" s="52"/>
      <c r="L173" s="5"/>
    </row>
    <row r="174" spans="1:12" x14ac:dyDescent="0.2">
      <c r="D174" s="7"/>
    </row>
    <row r="175" spans="1:12" ht="39.299999999999997" x14ac:dyDescent="0.2">
      <c r="B175" s="49" t="s">
        <v>40</v>
      </c>
      <c r="C175" s="5"/>
      <c r="D175" s="5"/>
      <c r="E175" s="5"/>
      <c r="F175" s="7"/>
      <c r="G175" s="7"/>
      <c r="H175" s="7"/>
      <c r="I175" s="53" t="s">
        <v>41</v>
      </c>
      <c r="J175" s="24"/>
      <c r="K175" s="5"/>
      <c r="L175" s="5"/>
    </row>
    <row r="176" spans="1:12" x14ac:dyDescent="0.2">
      <c r="B176" s="5"/>
      <c r="C176" s="5"/>
      <c r="D176" s="54"/>
      <c r="E176" s="54"/>
    </row>
    <row r="177" spans="1:13" x14ac:dyDescent="0.2">
      <c r="B177" s="55" t="s">
        <v>42</v>
      </c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7"/>
    </row>
    <row r="178" spans="1:13" ht="13.1" x14ac:dyDescent="0.2">
      <c r="B178" s="58"/>
      <c r="C178" s="59"/>
      <c r="D178" s="59"/>
      <c r="E178" s="59"/>
      <c r="F178" s="59"/>
      <c r="G178" s="59"/>
      <c r="H178" s="59"/>
      <c r="I178" s="58" t="s">
        <v>29</v>
      </c>
      <c r="J178" s="59"/>
      <c r="K178" s="59"/>
      <c r="L178" s="60">
        <f>L165</f>
        <v>0</v>
      </c>
    </row>
    <row r="179" spans="1:13" ht="35.35" x14ac:dyDescent="0.2">
      <c r="A179" s="61"/>
      <c r="B179" s="128" t="s">
        <v>6</v>
      </c>
      <c r="C179" s="63"/>
      <c r="D179" s="62" t="s">
        <v>7</v>
      </c>
      <c r="E179" s="63"/>
      <c r="F179" s="64" t="s">
        <v>8</v>
      </c>
      <c r="G179" s="64" t="s">
        <v>9</v>
      </c>
      <c r="H179" s="65" t="s">
        <v>44</v>
      </c>
      <c r="I179" s="66" t="s">
        <v>3</v>
      </c>
      <c r="J179" s="66" t="s">
        <v>1</v>
      </c>
      <c r="K179" s="66" t="s">
        <v>0</v>
      </c>
      <c r="L179" s="64" t="s">
        <v>10</v>
      </c>
    </row>
    <row r="180" spans="1:13" ht="22.6" customHeight="1" x14ac:dyDescent="0.2">
      <c r="A180" s="67">
        <v>1</v>
      </c>
      <c r="B180" s="129"/>
      <c r="C180" s="68"/>
      <c r="D180" s="70"/>
      <c r="E180" s="70"/>
      <c r="F180" s="71"/>
      <c r="G180" s="72">
        <v>0</v>
      </c>
      <c r="H180" s="73">
        <v>0</v>
      </c>
      <c r="I180" s="74">
        <f t="shared" ref="I180:I187" si="10">(+F180*G180)*(1-H180)</f>
        <v>0</v>
      </c>
      <c r="L180" s="75">
        <f t="shared" ref="L180:L187" si="11">SUM(I180)</f>
        <v>0</v>
      </c>
    </row>
    <row r="181" spans="1:13" ht="24.05" customHeight="1" x14ac:dyDescent="0.2">
      <c r="A181" s="67">
        <v>2</v>
      </c>
      <c r="B181" s="129"/>
      <c r="C181" s="68"/>
      <c r="D181" s="70"/>
      <c r="E181" s="70"/>
      <c r="F181" s="71"/>
      <c r="G181" s="72">
        <v>0</v>
      </c>
      <c r="H181" s="76">
        <v>0</v>
      </c>
      <c r="I181" s="74">
        <f t="shared" si="10"/>
        <v>0</v>
      </c>
      <c r="J181" s="77"/>
      <c r="K181" s="78"/>
      <c r="L181" s="75">
        <f t="shared" si="11"/>
        <v>0</v>
      </c>
    </row>
    <row r="182" spans="1:13" ht="22.6" customHeight="1" x14ac:dyDescent="0.2">
      <c r="A182" s="67">
        <v>3</v>
      </c>
      <c r="B182" s="129"/>
      <c r="C182" s="68"/>
      <c r="D182" s="70"/>
      <c r="E182" s="70"/>
      <c r="F182" s="71"/>
      <c r="G182" s="72">
        <v>0</v>
      </c>
      <c r="H182" s="76">
        <v>0</v>
      </c>
      <c r="I182" s="74">
        <f t="shared" si="10"/>
        <v>0</v>
      </c>
      <c r="J182" s="79"/>
      <c r="K182" s="80"/>
      <c r="L182" s="75">
        <f t="shared" si="11"/>
        <v>0</v>
      </c>
    </row>
    <row r="183" spans="1:13" ht="24.05" customHeight="1" x14ac:dyDescent="0.2">
      <c r="A183" s="67">
        <v>4</v>
      </c>
      <c r="B183" s="129"/>
      <c r="C183" s="68"/>
      <c r="D183" s="70"/>
      <c r="E183" s="70"/>
      <c r="F183" s="71"/>
      <c r="G183" s="72">
        <v>0</v>
      </c>
      <c r="H183" s="76">
        <v>0</v>
      </c>
      <c r="I183" s="74">
        <f t="shared" si="10"/>
        <v>0</v>
      </c>
      <c r="J183" s="79"/>
      <c r="K183" s="80"/>
      <c r="L183" s="75">
        <f t="shared" si="11"/>
        <v>0</v>
      </c>
    </row>
    <row r="184" spans="1:13" ht="22.6" customHeight="1" x14ac:dyDescent="0.2">
      <c r="A184" s="67">
        <v>5</v>
      </c>
      <c r="B184" s="129"/>
      <c r="C184" s="68"/>
      <c r="D184" s="70"/>
      <c r="E184" s="70"/>
      <c r="F184" s="71"/>
      <c r="G184" s="72">
        <v>0</v>
      </c>
      <c r="H184" s="76">
        <v>0</v>
      </c>
      <c r="I184" s="74">
        <f t="shared" si="10"/>
        <v>0</v>
      </c>
      <c r="J184" s="79"/>
      <c r="K184" s="80"/>
      <c r="L184" s="75">
        <f t="shared" si="11"/>
        <v>0</v>
      </c>
    </row>
    <row r="185" spans="1:13" ht="26.2" customHeight="1" x14ac:dyDescent="0.2">
      <c r="A185" s="67">
        <v>6</v>
      </c>
      <c r="B185" s="130"/>
      <c r="C185" s="81"/>
      <c r="D185" s="70"/>
      <c r="E185" s="70"/>
      <c r="F185" s="71"/>
      <c r="G185" s="72">
        <v>0</v>
      </c>
      <c r="H185" s="76">
        <v>0</v>
      </c>
      <c r="I185" s="74">
        <f t="shared" si="10"/>
        <v>0</v>
      </c>
      <c r="J185" s="79"/>
      <c r="K185" s="80"/>
      <c r="L185" s="75">
        <f t="shared" si="11"/>
        <v>0</v>
      </c>
    </row>
    <row r="186" spans="1:13" ht="23.25" customHeight="1" x14ac:dyDescent="0.2">
      <c r="A186" s="67">
        <v>7</v>
      </c>
      <c r="B186" s="129"/>
      <c r="C186" s="68"/>
      <c r="D186" s="70"/>
      <c r="E186" s="70"/>
      <c r="F186" s="71"/>
      <c r="G186" s="72">
        <v>0</v>
      </c>
      <c r="H186" s="76">
        <v>0</v>
      </c>
      <c r="I186" s="74">
        <f t="shared" si="10"/>
        <v>0</v>
      </c>
      <c r="J186" s="79"/>
      <c r="K186" s="80"/>
      <c r="L186" s="75">
        <f t="shared" si="11"/>
        <v>0</v>
      </c>
    </row>
    <row r="187" spans="1:13" ht="23.25" customHeight="1" x14ac:dyDescent="0.2">
      <c r="A187" s="67">
        <v>8</v>
      </c>
      <c r="B187" s="129"/>
      <c r="C187" s="68"/>
      <c r="D187" s="70"/>
      <c r="E187" s="70"/>
      <c r="F187" s="71"/>
      <c r="G187" s="72">
        <v>0</v>
      </c>
      <c r="H187" s="76">
        <v>0</v>
      </c>
      <c r="I187" s="74">
        <f t="shared" si="10"/>
        <v>0</v>
      </c>
      <c r="J187" s="79"/>
      <c r="K187" s="80"/>
      <c r="L187" s="75">
        <f t="shared" si="11"/>
        <v>0</v>
      </c>
    </row>
    <row r="188" spans="1:13" ht="13.1" x14ac:dyDescent="0.2">
      <c r="A188" s="67">
        <v>9</v>
      </c>
      <c r="B188" s="82" t="s">
        <v>25</v>
      </c>
      <c r="C188" s="83"/>
      <c r="D188" s="84"/>
      <c r="E188" s="84"/>
      <c r="F188" s="85"/>
      <c r="G188" s="86"/>
      <c r="H188" s="87"/>
      <c r="I188" s="88">
        <f>SUM(I180:I187)</f>
        <v>0</v>
      </c>
      <c r="J188" s="89"/>
      <c r="K188" s="90"/>
      <c r="L188" s="91">
        <f>SUM(L180:L187)</f>
        <v>0</v>
      </c>
    </row>
    <row r="189" spans="1:13" ht="13.1" x14ac:dyDescent="0.2">
      <c r="B189" s="126" t="s">
        <v>26</v>
      </c>
      <c r="C189" s="94"/>
      <c r="D189" s="95"/>
      <c r="E189" s="95"/>
      <c r="F189" s="96"/>
      <c r="G189" s="97"/>
      <c r="H189" s="98">
        <v>0</v>
      </c>
      <c r="I189" s="99">
        <f>SUM(L189+L188)</f>
        <v>0</v>
      </c>
      <c r="J189" s="100"/>
      <c r="K189" s="101"/>
      <c r="L189" s="102">
        <f>ROUND(-L188*H189,2)</f>
        <v>0</v>
      </c>
    </row>
    <row r="190" spans="1:13" ht="13.1" x14ac:dyDescent="0.2">
      <c r="B190" s="103" t="s">
        <v>31</v>
      </c>
      <c r="C190" s="103"/>
      <c r="D190" s="104"/>
      <c r="E190" s="105"/>
      <c r="F190" s="106" t="s">
        <v>32</v>
      </c>
      <c r="H190" s="107" t="s">
        <v>16</v>
      </c>
      <c r="I190" s="108"/>
      <c r="J190" s="109">
        <v>0</v>
      </c>
      <c r="K190" s="110">
        <v>0</v>
      </c>
      <c r="L190" s="111">
        <f>ROUND(K190++I189*J190,2)</f>
        <v>0</v>
      </c>
    </row>
    <row r="191" spans="1:13" ht="13.1" x14ac:dyDescent="0.2">
      <c r="B191" s="112" t="s">
        <v>11</v>
      </c>
      <c r="C191" s="113"/>
      <c r="D191" s="114"/>
      <c r="E191" s="115"/>
      <c r="F191" s="24"/>
      <c r="G191" s="115"/>
      <c r="H191" s="24"/>
      <c r="I191" s="116"/>
      <c r="J191" s="115"/>
      <c r="K191" s="115"/>
      <c r="L191" s="88">
        <f>L188+L189+L190</f>
        <v>0</v>
      </c>
    </row>
    <row r="192" spans="1:13" ht="26.2" x14ac:dyDescent="0.2">
      <c r="B192" s="117" t="s">
        <v>29</v>
      </c>
      <c r="C192" s="118" t="s">
        <v>17</v>
      </c>
      <c r="D192" s="115"/>
      <c r="E192" s="115"/>
      <c r="F192" s="115"/>
      <c r="G192" s="115"/>
      <c r="H192" s="115"/>
      <c r="I192" s="115"/>
      <c r="J192" s="115"/>
      <c r="K192" s="115"/>
      <c r="L192" s="119">
        <f>+L178-L191</f>
        <v>0</v>
      </c>
    </row>
    <row r="193" spans="1:13" ht="13.1" x14ac:dyDescent="0.2">
      <c r="B193" s="120"/>
      <c r="C193" s="121"/>
      <c r="D193" s="7"/>
      <c r="E193" s="7"/>
      <c r="F193" s="7"/>
      <c r="G193" s="7"/>
      <c r="H193" s="7"/>
      <c r="I193" s="7"/>
      <c r="J193" s="7"/>
      <c r="K193" s="7"/>
      <c r="L193" s="122"/>
    </row>
    <row r="194" spans="1:13" ht="13.1" x14ac:dyDescent="0.2">
      <c r="B194" s="123" t="s">
        <v>43</v>
      </c>
    </row>
    <row r="195" spans="1:13" ht="13.1" x14ac:dyDescent="0.2">
      <c r="B195" s="8" t="s">
        <v>30</v>
      </c>
      <c r="J195" s="7"/>
      <c r="K195" s="7"/>
      <c r="L195" s="7"/>
    </row>
    <row r="196" spans="1:13" ht="13.1" x14ac:dyDescent="0.2">
      <c r="B196" s="36" t="s">
        <v>35</v>
      </c>
      <c r="D196" s="10"/>
      <c r="E196" s="10"/>
      <c r="F196" s="10"/>
      <c r="G196" s="10"/>
      <c r="H196" s="10"/>
      <c r="I196" s="34" t="s">
        <v>18</v>
      </c>
      <c r="J196" s="10"/>
      <c r="K196" s="10"/>
      <c r="L196" s="10"/>
    </row>
    <row r="197" spans="1:13" ht="13.1" x14ac:dyDescent="0.2">
      <c r="B197" s="124"/>
      <c r="C197" s="125"/>
      <c r="D197" s="125"/>
      <c r="E197" s="125"/>
      <c r="F197" s="125"/>
      <c r="G197" s="125"/>
      <c r="H197" s="5"/>
      <c r="I197" s="5"/>
      <c r="J197" s="5"/>
      <c r="K197" s="5"/>
      <c r="L197" s="5"/>
    </row>
    <row r="198" spans="1:13" ht="13.1" x14ac:dyDescent="0.2">
      <c r="B198" s="127"/>
      <c r="C198" s="125"/>
      <c r="D198" s="125"/>
      <c r="E198" s="125"/>
      <c r="F198" s="125"/>
      <c r="G198" s="125"/>
      <c r="H198" s="5"/>
      <c r="I198" s="5"/>
      <c r="J198" s="54"/>
      <c r="K198" s="54"/>
      <c r="L198" s="54"/>
    </row>
    <row r="199" spans="1:13" ht="15.05" x14ac:dyDescent="0.2">
      <c r="B199" s="44" t="s">
        <v>36</v>
      </c>
      <c r="C199" s="45"/>
      <c r="D199" s="46"/>
      <c r="E199" s="47"/>
      <c r="F199" s="47"/>
      <c r="G199" s="47"/>
      <c r="H199" s="47"/>
      <c r="I199" s="48"/>
      <c r="J199" s="7"/>
      <c r="K199" s="7"/>
      <c r="L199" s="7"/>
    </row>
    <row r="200" spans="1:13" ht="39.299999999999997" x14ac:dyDescent="0.2">
      <c r="B200" s="49" t="s">
        <v>39</v>
      </c>
      <c r="C200" s="50"/>
      <c r="D200" s="5"/>
      <c r="E200" s="5"/>
      <c r="F200" s="7"/>
      <c r="G200" s="7"/>
      <c r="H200" s="7"/>
      <c r="I200" s="49" t="s">
        <v>38</v>
      </c>
      <c r="J200" s="51"/>
      <c r="K200" s="52"/>
      <c r="L200" s="5"/>
    </row>
    <row r="201" spans="1:13" x14ac:dyDescent="0.2">
      <c r="D201" s="7"/>
    </row>
    <row r="202" spans="1:13" ht="39.299999999999997" x14ac:dyDescent="0.2">
      <c r="B202" s="49" t="s">
        <v>40</v>
      </c>
      <c r="C202" s="5"/>
      <c r="D202" s="5"/>
      <c r="E202" s="5"/>
      <c r="F202" s="7"/>
      <c r="G202" s="7"/>
      <c r="H202" s="7"/>
      <c r="I202" s="53" t="s">
        <v>41</v>
      </c>
      <c r="J202" s="24"/>
      <c r="K202" s="5"/>
      <c r="L202" s="5"/>
    </row>
    <row r="203" spans="1:13" x14ac:dyDescent="0.2">
      <c r="B203" s="5"/>
      <c r="C203" s="5"/>
      <c r="D203" s="54"/>
      <c r="E203" s="54"/>
      <c r="M203" s="57"/>
    </row>
    <row r="204" spans="1:13" x14ac:dyDescent="0.2">
      <c r="B204" s="55" t="s">
        <v>42</v>
      </c>
      <c r="C204" s="56"/>
      <c r="D204" s="56"/>
      <c r="E204" s="56"/>
      <c r="F204" s="56"/>
      <c r="G204" s="56"/>
      <c r="H204" s="56"/>
      <c r="I204" s="56"/>
      <c r="J204" s="56"/>
      <c r="K204" s="56"/>
      <c r="L204" s="56"/>
    </row>
    <row r="205" spans="1:13" ht="13.1" x14ac:dyDescent="0.2">
      <c r="B205" s="58"/>
      <c r="C205" s="59"/>
      <c r="D205" s="59"/>
      <c r="E205" s="59"/>
      <c r="F205" s="59"/>
      <c r="G205" s="59"/>
      <c r="H205" s="59"/>
      <c r="I205" s="58" t="s">
        <v>29</v>
      </c>
      <c r="J205" s="59"/>
      <c r="K205" s="59"/>
      <c r="L205" s="60">
        <f>L192</f>
        <v>0</v>
      </c>
    </row>
    <row r="206" spans="1:13" ht="24.05" customHeight="1" x14ac:dyDescent="0.2">
      <c r="A206" s="61"/>
      <c r="B206" s="128" t="s">
        <v>6</v>
      </c>
      <c r="C206" s="63"/>
      <c r="D206" s="62" t="s">
        <v>7</v>
      </c>
      <c r="E206" s="63"/>
      <c r="F206" s="64" t="s">
        <v>8</v>
      </c>
      <c r="G206" s="64" t="s">
        <v>9</v>
      </c>
      <c r="H206" s="65" t="s">
        <v>44</v>
      </c>
      <c r="I206" s="66" t="s">
        <v>3</v>
      </c>
      <c r="J206" s="66" t="s">
        <v>1</v>
      </c>
      <c r="K206" s="66" t="s">
        <v>0</v>
      </c>
      <c r="L206" s="64" t="s">
        <v>10</v>
      </c>
    </row>
    <row r="207" spans="1:13" ht="24.05" customHeight="1" x14ac:dyDescent="0.2">
      <c r="A207" s="67">
        <v>1</v>
      </c>
      <c r="B207" s="130"/>
      <c r="C207" s="81"/>
      <c r="D207" s="70"/>
      <c r="E207" s="70"/>
      <c r="F207" s="71"/>
      <c r="G207" s="72">
        <v>0</v>
      </c>
      <c r="H207" s="73">
        <v>0</v>
      </c>
      <c r="I207" s="74">
        <f t="shared" ref="I207:I214" si="12">(+F207*G207)*(1-H207)</f>
        <v>0</v>
      </c>
      <c r="L207" s="75">
        <f t="shared" ref="L207:L214" si="13">SUM(I207)</f>
        <v>0</v>
      </c>
    </row>
    <row r="208" spans="1:13" ht="24.05" customHeight="1" x14ac:dyDescent="0.2">
      <c r="A208" s="67">
        <v>2</v>
      </c>
      <c r="B208" s="130"/>
      <c r="C208" s="81"/>
      <c r="D208" s="70"/>
      <c r="E208" s="70"/>
      <c r="F208" s="71"/>
      <c r="G208" s="72">
        <v>0</v>
      </c>
      <c r="H208" s="76">
        <v>0</v>
      </c>
      <c r="I208" s="74">
        <f t="shared" si="12"/>
        <v>0</v>
      </c>
      <c r="J208" s="77"/>
      <c r="K208" s="78"/>
      <c r="L208" s="75">
        <f t="shared" si="13"/>
        <v>0</v>
      </c>
    </row>
    <row r="209" spans="1:12" ht="23.25" customHeight="1" x14ac:dyDescent="0.2">
      <c r="A209" s="67">
        <v>3</v>
      </c>
      <c r="B209" s="130"/>
      <c r="C209" s="81"/>
      <c r="D209" s="70"/>
      <c r="E209" s="70"/>
      <c r="F209" s="71"/>
      <c r="G209" s="72">
        <v>0</v>
      </c>
      <c r="H209" s="76">
        <v>0</v>
      </c>
      <c r="I209" s="74">
        <f t="shared" si="12"/>
        <v>0</v>
      </c>
      <c r="J209" s="79"/>
      <c r="K209" s="80"/>
      <c r="L209" s="75">
        <f t="shared" si="13"/>
        <v>0</v>
      </c>
    </row>
    <row r="210" spans="1:12" ht="26.2" customHeight="1" x14ac:dyDescent="0.2">
      <c r="A210" s="67">
        <v>4</v>
      </c>
      <c r="B210" s="130"/>
      <c r="C210" s="81"/>
      <c r="D210" s="70"/>
      <c r="E210" s="70"/>
      <c r="F210" s="71"/>
      <c r="G210" s="72">
        <v>0</v>
      </c>
      <c r="H210" s="76">
        <v>0</v>
      </c>
      <c r="I210" s="74">
        <f t="shared" si="12"/>
        <v>0</v>
      </c>
      <c r="J210" s="79"/>
      <c r="K210" s="80"/>
      <c r="L210" s="75">
        <f t="shared" si="13"/>
        <v>0</v>
      </c>
    </row>
    <row r="211" spans="1:12" ht="24.05" customHeight="1" x14ac:dyDescent="0.2">
      <c r="A211" s="67">
        <v>5</v>
      </c>
      <c r="B211" s="130"/>
      <c r="C211" s="81"/>
      <c r="D211" s="70"/>
      <c r="E211" s="70"/>
      <c r="F211" s="71"/>
      <c r="G211" s="72">
        <v>0</v>
      </c>
      <c r="H211" s="76">
        <v>0</v>
      </c>
      <c r="I211" s="74">
        <f t="shared" si="12"/>
        <v>0</v>
      </c>
      <c r="J211" s="79"/>
      <c r="K211" s="80"/>
      <c r="L211" s="75">
        <f t="shared" si="13"/>
        <v>0</v>
      </c>
    </row>
    <row r="212" spans="1:12" ht="23.25" customHeight="1" x14ac:dyDescent="0.2">
      <c r="A212" s="67">
        <v>6</v>
      </c>
      <c r="B212" s="130"/>
      <c r="C212" s="81"/>
      <c r="D212" s="70"/>
      <c r="E212" s="70"/>
      <c r="F212" s="71"/>
      <c r="G212" s="72">
        <v>0</v>
      </c>
      <c r="H212" s="76">
        <v>0</v>
      </c>
      <c r="I212" s="74">
        <f t="shared" si="12"/>
        <v>0</v>
      </c>
      <c r="J212" s="79"/>
      <c r="K212" s="80"/>
      <c r="L212" s="75">
        <f t="shared" si="13"/>
        <v>0</v>
      </c>
    </row>
    <row r="213" spans="1:12" ht="25.55" customHeight="1" x14ac:dyDescent="0.2">
      <c r="A213" s="67">
        <v>7</v>
      </c>
      <c r="B213" s="130"/>
      <c r="C213" s="81"/>
      <c r="D213" s="70"/>
      <c r="E213" s="70"/>
      <c r="F213" s="71"/>
      <c r="G213" s="72">
        <v>0</v>
      </c>
      <c r="H213" s="76">
        <v>0</v>
      </c>
      <c r="I213" s="74">
        <f t="shared" si="12"/>
        <v>0</v>
      </c>
      <c r="J213" s="79"/>
      <c r="K213" s="80"/>
      <c r="L213" s="75">
        <f t="shared" si="13"/>
        <v>0</v>
      </c>
    </row>
    <row r="214" spans="1:12" x14ac:dyDescent="0.2">
      <c r="A214" s="67">
        <v>8</v>
      </c>
      <c r="B214" s="130"/>
      <c r="C214" s="81"/>
      <c r="D214" s="70"/>
      <c r="E214" s="70"/>
      <c r="F214" s="71"/>
      <c r="G214" s="72">
        <v>0</v>
      </c>
      <c r="H214" s="76">
        <v>0</v>
      </c>
      <c r="I214" s="74">
        <f t="shared" si="12"/>
        <v>0</v>
      </c>
      <c r="J214" s="79"/>
      <c r="K214" s="80"/>
      <c r="L214" s="75">
        <f t="shared" si="13"/>
        <v>0</v>
      </c>
    </row>
    <row r="215" spans="1:12" ht="13.1" x14ac:dyDescent="0.2">
      <c r="A215" s="67">
        <v>9</v>
      </c>
      <c r="B215" s="82" t="s">
        <v>25</v>
      </c>
      <c r="C215" s="83"/>
      <c r="D215" s="84"/>
      <c r="E215" s="84"/>
      <c r="F215" s="85"/>
      <c r="G215" s="86"/>
      <c r="H215" s="87"/>
      <c r="I215" s="88">
        <f>SUM(I207:I214)</f>
        <v>0</v>
      </c>
      <c r="J215" s="89"/>
      <c r="K215" s="90"/>
      <c r="L215" s="91">
        <f>SUM(L207:L214)</f>
        <v>0</v>
      </c>
    </row>
    <row r="216" spans="1:12" ht="13.1" x14ac:dyDescent="0.2">
      <c r="B216" s="126" t="s">
        <v>26</v>
      </c>
      <c r="C216" s="94"/>
      <c r="D216" s="95"/>
      <c r="E216" s="95"/>
      <c r="F216" s="96"/>
      <c r="G216" s="97"/>
      <c r="H216" s="98">
        <v>0</v>
      </c>
      <c r="I216" s="99">
        <f>SUM(L216+L215)</f>
        <v>0</v>
      </c>
      <c r="J216" s="100"/>
      <c r="K216" s="101"/>
      <c r="L216" s="102">
        <f>ROUND(-L215*H216,2)</f>
        <v>0</v>
      </c>
    </row>
    <row r="217" spans="1:12" ht="13.1" x14ac:dyDescent="0.2">
      <c r="B217" s="103" t="s">
        <v>31</v>
      </c>
      <c r="C217" s="103"/>
      <c r="D217" s="104"/>
      <c r="E217" s="105"/>
      <c r="F217" s="106" t="s">
        <v>32</v>
      </c>
      <c r="H217" s="107" t="s">
        <v>16</v>
      </c>
      <c r="I217" s="108"/>
      <c r="J217" s="109">
        <v>0</v>
      </c>
      <c r="K217" s="110">
        <v>0</v>
      </c>
      <c r="L217" s="111">
        <f>ROUND(K217++I216*J217,2)</f>
        <v>0</v>
      </c>
    </row>
    <row r="218" spans="1:12" ht="13.1" x14ac:dyDescent="0.2">
      <c r="B218" s="112" t="s">
        <v>11</v>
      </c>
      <c r="C218" s="113"/>
      <c r="D218" s="114"/>
      <c r="E218" s="115"/>
      <c r="F218" s="24"/>
      <c r="G218" s="115"/>
      <c r="H218" s="24"/>
      <c r="I218" s="116"/>
      <c r="J218" s="115"/>
      <c r="K218" s="115"/>
      <c r="L218" s="88">
        <f>L215+L216+L217</f>
        <v>0</v>
      </c>
    </row>
    <row r="219" spans="1:12" ht="26.2" x14ac:dyDescent="0.2">
      <c r="B219" s="117" t="s">
        <v>29</v>
      </c>
      <c r="C219" s="118" t="s">
        <v>17</v>
      </c>
      <c r="D219" s="115"/>
      <c r="E219" s="115"/>
      <c r="F219" s="115"/>
      <c r="G219" s="115"/>
      <c r="H219" s="115"/>
      <c r="I219" s="115"/>
      <c r="J219" s="115"/>
      <c r="K219" s="115"/>
      <c r="L219" s="119">
        <f>+L205-L218</f>
        <v>0</v>
      </c>
    </row>
    <row r="220" spans="1:12" ht="13.1" x14ac:dyDescent="0.2">
      <c r="B220" s="120"/>
      <c r="C220" s="121"/>
      <c r="D220" s="7"/>
      <c r="E220" s="7"/>
      <c r="F220" s="7"/>
      <c r="G220" s="7"/>
      <c r="H220" s="7"/>
      <c r="I220" s="7"/>
      <c r="J220" s="7"/>
      <c r="K220" s="7"/>
      <c r="L220" s="122"/>
    </row>
    <row r="221" spans="1:12" ht="13.1" x14ac:dyDescent="0.2">
      <c r="B221" s="123" t="s">
        <v>43</v>
      </c>
    </row>
    <row r="222" spans="1:12" ht="13.1" x14ac:dyDescent="0.2">
      <c r="B222" s="8" t="s">
        <v>30</v>
      </c>
      <c r="J222" s="7"/>
      <c r="K222" s="7"/>
      <c r="L222" s="7"/>
    </row>
    <row r="223" spans="1:12" ht="13.1" x14ac:dyDescent="0.2">
      <c r="B223" s="36" t="s">
        <v>35</v>
      </c>
      <c r="D223" s="10"/>
      <c r="E223" s="10"/>
      <c r="F223" s="10"/>
      <c r="G223" s="10"/>
      <c r="H223" s="10"/>
      <c r="I223" s="34" t="s">
        <v>18</v>
      </c>
      <c r="J223" s="10"/>
      <c r="K223" s="10"/>
      <c r="L223" s="10"/>
    </row>
    <row r="224" spans="1:12" ht="13.1" x14ac:dyDescent="0.2">
      <c r="B224" s="124"/>
      <c r="C224" s="125"/>
      <c r="D224" s="125"/>
      <c r="E224" s="125"/>
      <c r="F224" s="125"/>
      <c r="G224" s="125"/>
      <c r="H224" s="5"/>
      <c r="I224" s="5"/>
      <c r="J224" s="5"/>
      <c r="K224" s="5"/>
      <c r="L224" s="5"/>
    </row>
    <row r="225" spans="1:13" ht="13.1" x14ac:dyDescent="0.2">
      <c r="B225" s="127"/>
      <c r="C225" s="125"/>
      <c r="D225" s="125"/>
      <c r="E225" s="125"/>
      <c r="F225" s="125"/>
      <c r="G225" s="125"/>
      <c r="H225" s="5"/>
      <c r="I225" s="5"/>
      <c r="J225" s="54"/>
      <c r="K225" s="54"/>
      <c r="L225" s="54"/>
    </row>
    <row r="226" spans="1:13" x14ac:dyDescent="0.2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3" ht="15.05" x14ac:dyDescent="0.2">
      <c r="B227" s="44" t="s">
        <v>36</v>
      </c>
      <c r="C227" s="45"/>
      <c r="D227" s="46"/>
      <c r="E227" s="47"/>
      <c r="F227" s="47"/>
      <c r="G227" s="47"/>
      <c r="H227" s="47"/>
      <c r="I227" s="48"/>
      <c r="J227" s="7"/>
      <c r="K227" s="7"/>
      <c r="L227" s="7"/>
    </row>
    <row r="228" spans="1:13" ht="39.299999999999997" x14ac:dyDescent="0.2">
      <c r="B228" s="49" t="s">
        <v>39</v>
      </c>
      <c r="C228" s="50"/>
      <c r="D228" s="5"/>
      <c r="E228" s="5"/>
      <c r="F228" s="7"/>
      <c r="G228" s="7"/>
      <c r="H228" s="7"/>
      <c r="I228" s="49" t="s">
        <v>38</v>
      </c>
      <c r="J228" s="51"/>
      <c r="K228" s="52"/>
      <c r="L228" s="5"/>
    </row>
    <row r="229" spans="1:13" x14ac:dyDescent="0.2">
      <c r="D229" s="7"/>
    </row>
    <row r="230" spans="1:13" ht="39.299999999999997" x14ac:dyDescent="0.2">
      <c r="B230" s="49" t="s">
        <v>40</v>
      </c>
      <c r="C230" s="5"/>
      <c r="D230" s="5"/>
      <c r="E230" s="5"/>
      <c r="F230" s="7"/>
      <c r="G230" s="7"/>
      <c r="H230" s="7"/>
      <c r="I230" s="53" t="s">
        <v>41</v>
      </c>
      <c r="J230" s="24"/>
      <c r="K230" s="5"/>
      <c r="L230" s="5"/>
      <c r="M230" s="57"/>
    </row>
    <row r="231" spans="1:13" x14ac:dyDescent="0.2">
      <c r="B231" s="55" t="s">
        <v>42</v>
      </c>
      <c r="C231" s="56"/>
      <c r="D231" s="56"/>
      <c r="E231" s="56"/>
      <c r="F231" s="56"/>
      <c r="G231" s="56"/>
      <c r="H231" s="56"/>
      <c r="I231" s="56"/>
      <c r="J231" s="56"/>
      <c r="K231" s="56"/>
      <c r="L231" s="56"/>
    </row>
    <row r="232" spans="1:13" ht="13.1" x14ac:dyDescent="0.2">
      <c r="B232" s="58"/>
      <c r="C232" s="59"/>
      <c r="D232" s="59"/>
      <c r="E232" s="59"/>
      <c r="F232" s="59"/>
      <c r="G232" s="59"/>
      <c r="H232" s="59"/>
      <c r="I232" s="58" t="s">
        <v>29</v>
      </c>
      <c r="J232" s="59"/>
      <c r="K232" s="59"/>
      <c r="L232" s="60">
        <f>L219</f>
        <v>0</v>
      </c>
    </row>
    <row r="233" spans="1:13" ht="24.75" customHeight="1" x14ac:dyDescent="0.2">
      <c r="A233" s="61"/>
      <c r="B233" s="128" t="s">
        <v>6</v>
      </c>
      <c r="C233" s="63"/>
      <c r="D233" s="62" t="s">
        <v>7</v>
      </c>
      <c r="E233" s="63"/>
      <c r="F233" s="64" t="s">
        <v>8</v>
      </c>
      <c r="G233" s="64" t="s">
        <v>9</v>
      </c>
      <c r="H233" s="65" t="s">
        <v>44</v>
      </c>
      <c r="I233" s="66" t="s">
        <v>3</v>
      </c>
      <c r="J233" s="66" t="s">
        <v>1</v>
      </c>
      <c r="K233" s="66" t="s">
        <v>0</v>
      </c>
      <c r="L233" s="64" t="s">
        <v>10</v>
      </c>
    </row>
    <row r="234" spans="1:13" ht="24.05" customHeight="1" x14ac:dyDescent="0.2">
      <c r="A234" s="67">
        <v>1</v>
      </c>
      <c r="B234" s="130"/>
      <c r="C234" s="81"/>
      <c r="D234" s="70"/>
      <c r="E234" s="70"/>
      <c r="F234" s="71"/>
      <c r="G234" s="72">
        <v>0</v>
      </c>
      <c r="H234" s="73">
        <v>0</v>
      </c>
      <c r="I234" s="74">
        <f t="shared" ref="I234:I241" si="14">(+F234*G234)*(1-H234)</f>
        <v>0</v>
      </c>
      <c r="L234" s="75">
        <f t="shared" ref="L234:L241" si="15">SUM(I234)</f>
        <v>0</v>
      </c>
    </row>
    <row r="235" spans="1:13" ht="25.55" customHeight="1" x14ac:dyDescent="0.2">
      <c r="A235" s="67">
        <v>2</v>
      </c>
      <c r="B235" s="130"/>
      <c r="C235" s="81"/>
      <c r="D235" s="70"/>
      <c r="E235" s="70"/>
      <c r="F235" s="71"/>
      <c r="G235" s="72">
        <v>0</v>
      </c>
      <c r="H235" s="76">
        <v>0</v>
      </c>
      <c r="I235" s="74">
        <f t="shared" si="14"/>
        <v>0</v>
      </c>
      <c r="J235" s="77"/>
      <c r="K235" s="78"/>
      <c r="L235" s="75">
        <f t="shared" si="15"/>
        <v>0</v>
      </c>
    </row>
    <row r="236" spans="1:13" ht="24.05" customHeight="1" x14ac:dyDescent="0.2">
      <c r="A236" s="67">
        <v>3</v>
      </c>
      <c r="B236" s="130"/>
      <c r="C236" s="81"/>
      <c r="D236" s="70"/>
      <c r="E236" s="70"/>
      <c r="F236" s="71"/>
      <c r="G236" s="72">
        <v>0</v>
      </c>
      <c r="H236" s="76">
        <v>0</v>
      </c>
      <c r="I236" s="74">
        <f t="shared" si="14"/>
        <v>0</v>
      </c>
      <c r="J236" s="79"/>
      <c r="K236" s="80"/>
      <c r="L236" s="75">
        <f t="shared" si="15"/>
        <v>0</v>
      </c>
    </row>
    <row r="237" spans="1:13" ht="25.55" customHeight="1" x14ac:dyDescent="0.2">
      <c r="A237" s="67">
        <v>4</v>
      </c>
      <c r="B237" s="130"/>
      <c r="C237" s="81"/>
      <c r="D237" s="70"/>
      <c r="E237" s="70"/>
      <c r="F237" s="71"/>
      <c r="G237" s="72">
        <v>0</v>
      </c>
      <c r="H237" s="76">
        <v>0</v>
      </c>
      <c r="I237" s="74">
        <f t="shared" si="14"/>
        <v>0</v>
      </c>
      <c r="J237" s="79"/>
      <c r="K237" s="80"/>
      <c r="L237" s="75">
        <f t="shared" si="15"/>
        <v>0</v>
      </c>
    </row>
    <row r="238" spans="1:13" ht="25.55" customHeight="1" x14ac:dyDescent="0.2">
      <c r="A238" s="67">
        <v>5</v>
      </c>
      <c r="B238" s="130"/>
      <c r="C238" s="81"/>
      <c r="D238" s="70"/>
      <c r="E238" s="70"/>
      <c r="F238" s="71"/>
      <c r="G238" s="72">
        <v>0</v>
      </c>
      <c r="H238" s="76">
        <v>0</v>
      </c>
      <c r="I238" s="74">
        <f t="shared" si="14"/>
        <v>0</v>
      </c>
      <c r="J238" s="79"/>
      <c r="K238" s="80"/>
      <c r="L238" s="75">
        <f t="shared" si="15"/>
        <v>0</v>
      </c>
    </row>
    <row r="239" spans="1:13" ht="24.05" customHeight="1" x14ac:dyDescent="0.2">
      <c r="A239" s="67">
        <v>6</v>
      </c>
      <c r="B239" s="130"/>
      <c r="C239" s="81"/>
      <c r="D239" s="70"/>
      <c r="E239" s="70"/>
      <c r="F239" s="71"/>
      <c r="G239" s="72">
        <v>0</v>
      </c>
      <c r="H239" s="76">
        <v>0</v>
      </c>
      <c r="I239" s="74">
        <f t="shared" si="14"/>
        <v>0</v>
      </c>
      <c r="J239" s="79"/>
      <c r="K239" s="80"/>
      <c r="L239" s="75">
        <f t="shared" si="15"/>
        <v>0</v>
      </c>
    </row>
    <row r="240" spans="1:13" ht="24.05" customHeight="1" x14ac:dyDescent="0.2">
      <c r="A240" s="67">
        <v>7</v>
      </c>
      <c r="B240" s="130"/>
      <c r="C240" s="81"/>
      <c r="D240" s="70"/>
      <c r="E240" s="70"/>
      <c r="F240" s="71"/>
      <c r="G240" s="72">
        <v>0</v>
      </c>
      <c r="H240" s="76">
        <v>0</v>
      </c>
      <c r="I240" s="74">
        <f t="shared" si="14"/>
        <v>0</v>
      </c>
      <c r="J240" s="79"/>
      <c r="K240" s="80"/>
      <c r="L240" s="75">
        <f t="shared" si="15"/>
        <v>0</v>
      </c>
    </row>
    <row r="241" spans="1:13" x14ac:dyDescent="0.2">
      <c r="A241" s="67">
        <v>8</v>
      </c>
      <c r="B241" s="130"/>
      <c r="C241" s="81"/>
      <c r="D241" s="70"/>
      <c r="E241" s="70"/>
      <c r="F241" s="71"/>
      <c r="G241" s="72">
        <v>0</v>
      </c>
      <c r="H241" s="76">
        <v>0</v>
      </c>
      <c r="I241" s="74">
        <f t="shared" si="14"/>
        <v>0</v>
      </c>
      <c r="J241" s="79"/>
      <c r="K241" s="80"/>
      <c r="L241" s="75">
        <f t="shared" si="15"/>
        <v>0</v>
      </c>
    </row>
    <row r="242" spans="1:13" ht="13.1" x14ac:dyDescent="0.2">
      <c r="A242" s="67">
        <v>9</v>
      </c>
      <c r="B242" s="82" t="s">
        <v>25</v>
      </c>
      <c r="C242" s="83"/>
      <c r="D242" s="84"/>
      <c r="E242" s="84"/>
      <c r="F242" s="85"/>
      <c r="G242" s="86"/>
      <c r="H242" s="87"/>
      <c r="I242" s="88">
        <f>SUM(I234:I241)</f>
        <v>0</v>
      </c>
      <c r="J242" s="89"/>
      <c r="K242" s="90"/>
      <c r="L242" s="91">
        <f>SUM(L234:L241)</f>
        <v>0</v>
      </c>
    </row>
    <row r="243" spans="1:13" ht="13.1" x14ac:dyDescent="0.2">
      <c r="B243" s="126" t="s">
        <v>26</v>
      </c>
      <c r="C243" s="94"/>
      <c r="D243" s="95"/>
      <c r="E243" s="95"/>
      <c r="F243" s="96"/>
      <c r="G243" s="97"/>
      <c r="H243" s="98">
        <v>0</v>
      </c>
      <c r="I243" s="99">
        <f>SUM(L243+L242)</f>
        <v>0</v>
      </c>
      <c r="J243" s="100"/>
      <c r="K243" s="101"/>
      <c r="L243" s="102">
        <f>ROUND(-L242*H243,2)</f>
        <v>0</v>
      </c>
    </row>
    <row r="244" spans="1:13" ht="13.1" x14ac:dyDescent="0.2">
      <c r="B244" s="103" t="s">
        <v>31</v>
      </c>
      <c r="C244" s="103"/>
      <c r="D244" s="104"/>
      <c r="E244" s="105"/>
      <c r="F244" s="106" t="s">
        <v>32</v>
      </c>
      <c r="H244" s="107" t="s">
        <v>16</v>
      </c>
      <c r="I244" s="108"/>
      <c r="J244" s="109">
        <v>0</v>
      </c>
      <c r="K244" s="110">
        <v>0</v>
      </c>
      <c r="L244" s="111">
        <f>ROUND(K244++I243*J244,2)</f>
        <v>0</v>
      </c>
    </row>
    <row r="245" spans="1:13" ht="13.1" x14ac:dyDescent="0.2">
      <c r="B245" s="112" t="s">
        <v>11</v>
      </c>
      <c r="C245" s="113"/>
      <c r="D245" s="114"/>
      <c r="E245" s="115"/>
      <c r="F245" s="24"/>
      <c r="G245" s="115"/>
      <c r="H245" s="24"/>
      <c r="I245" s="116"/>
      <c r="J245" s="115"/>
      <c r="K245" s="115"/>
      <c r="L245" s="88">
        <f>L242+L243+L244</f>
        <v>0</v>
      </c>
    </row>
    <row r="246" spans="1:13" ht="26.2" x14ac:dyDescent="0.2">
      <c r="B246" s="117" t="s">
        <v>29</v>
      </c>
      <c r="C246" s="118" t="s">
        <v>17</v>
      </c>
      <c r="D246" s="115"/>
      <c r="E246" s="115"/>
      <c r="F246" s="115"/>
      <c r="G246" s="115"/>
      <c r="H246" s="115"/>
      <c r="I246" s="115"/>
      <c r="J246" s="115"/>
      <c r="K246" s="115"/>
      <c r="L246" s="119">
        <f>+L232-L245</f>
        <v>0</v>
      </c>
    </row>
    <row r="247" spans="1:13" ht="13.1" x14ac:dyDescent="0.2">
      <c r="B247" s="120"/>
      <c r="C247" s="121"/>
      <c r="D247" s="7"/>
      <c r="E247" s="7"/>
      <c r="F247" s="7"/>
      <c r="G247" s="7"/>
      <c r="H247" s="7"/>
      <c r="I247" s="7"/>
      <c r="J247" s="7"/>
      <c r="K247" s="7"/>
      <c r="L247" s="122"/>
    </row>
    <row r="248" spans="1:13" ht="13.1" x14ac:dyDescent="0.2">
      <c r="B248" s="123" t="s">
        <v>43</v>
      </c>
    </row>
    <row r="249" spans="1:13" ht="13.1" x14ac:dyDescent="0.2">
      <c r="B249" s="8" t="s">
        <v>30</v>
      </c>
      <c r="J249" s="7"/>
      <c r="K249" s="7"/>
      <c r="L249" s="7"/>
    </row>
    <row r="250" spans="1:13" ht="13.1" x14ac:dyDescent="0.2">
      <c r="B250" s="36" t="s">
        <v>35</v>
      </c>
      <c r="D250" s="10"/>
      <c r="E250" s="10"/>
      <c r="F250" s="10"/>
      <c r="G250" s="10"/>
      <c r="H250" s="10"/>
      <c r="I250" s="34" t="s">
        <v>18</v>
      </c>
      <c r="J250" s="10"/>
      <c r="K250" s="10"/>
      <c r="L250" s="10"/>
    </row>
    <row r="251" spans="1:13" ht="13.1" x14ac:dyDescent="0.2">
      <c r="B251" s="124"/>
      <c r="C251" s="125"/>
      <c r="D251" s="125"/>
      <c r="E251" s="125"/>
      <c r="F251" s="125"/>
      <c r="G251" s="125"/>
      <c r="H251" s="5"/>
      <c r="I251" s="5"/>
      <c r="J251" s="5"/>
      <c r="K251" s="5"/>
      <c r="L251" s="5"/>
    </row>
    <row r="252" spans="1:13" ht="13.1" x14ac:dyDescent="0.2">
      <c r="B252" s="127"/>
      <c r="C252" s="125"/>
      <c r="D252" s="125"/>
      <c r="E252" s="125"/>
      <c r="F252" s="125"/>
      <c r="G252" s="125"/>
      <c r="H252" s="5"/>
      <c r="I252" s="5"/>
      <c r="J252" s="54"/>
      <c r="K252" s="54"/>
      <c r="L252" s="54"/>
    </row>
    <row r="253" spans="1:13" ht="15.05" x14ac:dyDescent="0.2">
      <c r="B253" s="44" t="s">
        <v>36</v>
      </c>
      <c r="C253" s="45"/>
      <c r="D253" s="46"/>
      <c r="E253" s="47"/>
      <c r="F253" s="47"/>
      <c r="G253" s="47"/>
      <c r="H253" s="47"/>
      <c r="I253" s="48"/>
      <c r="J253" s="7"/>
      <c r="K253" s="7"/>
      <c r="L253" s="7"/>
    </row>
    <row r="254" spans="1:13" ht="39.299999999999997" x14ac:dyDescent="0.2">
      <c r="B254" s="49" t="s">
        <v>39</v>
      </c>
      <c r="C254" s="50"/>
      <c r="D254" s="5"/>
      <c r="E254" s="5"/>
      <c r="F254" s="7"/>
      <c r="G254" s="7"/>
      <c r="H254" s="7"/>
      <c r="I254" s="49" t="s">
        <v>38</v>
      </c>
      <c r="J254" s="51"/>
      <c r="K254" s="52"/>
      <c r="L254" s="5"/>
    </row>
    <row r="255" spans="1:13" x14ac:dyDescent="0.2">
      <c r="D255" s="7"/>
    </row>
    <row r="256" spans="1:13" ht="39.299999999999997" x14ac:dyDescent="0.2">
      <c r="B256" s="49" t="s">
        <v>40</v>
      </c>
      <c r="C256" s="5"/>
      <c r="D256" s="5"/>
      <c r="E256" s="5"/>
      <c r="F256" s="7"/>
      <c r="G256" s="7"/>
      <c r="H256" s="7"/>
      <c r="I256" s="53" t="s">
        <v>41</v>
      </c>
      <c r="J256" s="24"/>
      <c r="K256" s="5"/>
      <c r="L256" s="5"/>
      <c r="M256" s="57"/>
    </row>
    <row r="257" spans="1:12" x14ac:dyDescent="0.2">
      <c r="B257" s="55" t="s">
        <v>42</v>
      </c>
      <c r="C257" s="56"/>
      <c r="D257" s="56"/>
      <c r="E257" s="56"/>
      <c r="F257" s="56"/>
      <c r="G257" s="56"/>
      <c r="H257" s="56"/>
      <c r="I257" s="56"/>
      <c r="J257" s="56"/>
      <c r="K257" s="56"/>
      <c r="L257" s="56"/>
    </row>
    <row r="258" spans="1:12" ht="13.1" x14ac:dyDescent="0.2">
      <c r="B258" s="58"/>
      <c r="C258" s="59"/>
      <c r="D258" s="59"/>
      <c r="E258" s="59"/>
      <c r="F258" s="59"/>
      <c r="G258" s="59"/>
      <c r="H258" s="59"/>
      <c r="I258" s="58" t="s">
        <v>29</v>
      </c>
      <c r="J258" s="59"/>
      <c r="K258" s="59"/>
      <c r="L258" s="60">
        <f>L246</f>
        <v>0</v>
      </c>
    </row>
    <row r="259" spans="1:12" ht="23.25" customHeight="1" x14ac:dyDescent="0.2">
      <c r="A259" s="61"/>
      <c r="B259" s="128" t="s">
        <v>6</v>
      </c>
      <c r="C259" s="63"/>
      <c r="D259" s="62" t="s">
        <v>7</v>
      </c>
      <c r="E259" s="63"/>
      <c r="F259" s="64" t="s">
        <v>8</v>
      </c>
      <c r="G259" s="64" t="s">
        <v>9</v>
      </c>
      <c r="H259" s="65" t="s">
        <v>44</v>
      </c>
      <c r="I259" s="66" t="s">
        <v>3</v>
      </c>
      <c r="J259" s="66" t="s">
        <v>1</v>
      </c>
      <c r="K259" s="66" t="s">
        <v>0</v>
      </c>
      <c r="L259" s="64" t="s">
        <v>10</v>
      </c>
    </row>
    <row r="260" spans="1:12" ht="26.2" customHeight="1" x14ac:dyDescent="0.2">
      <c r="A260" s="67">
        <v>1</v>
      </c>
      <c r="B260" s="130"/>
      <c r="C260" s="81"/>
      <c r="D260" s="70"/>
      <c r="E260" s="70"/>
      <c r="F260" s="71"/>
      <c r="G260" s="72">
        <v>0</v>
      </c>
      <c r="H260" s="73">
        <v>0</v>
      </c>
      <c r="I260" s="74">
        <f t="shared" ref="I260:I267" si="16">(+F260*G260)*(1-H260)</f>
        <v>0</v>
      </c>
      <c r="L260" s="75">
        <f t="shared" ref="L260:L267" si="17">SUM(I260)</f>
        <v>0</v>
      </c>
    </row>
    <row r="261" spans="1:12" ht="27" customHeight="1" x14ac:dyDescent="0.2">
      <c r="A261" s="67">
        <v>2</v>
      </c>
      <c r="B261" s="130"/>
      <c r="C261" s="81"/>
      <c r="D261" s="70"/>
      <c r="E261" s="70"/>
      <c r="F261" s="71"/>
      <c r="G261" s="72">
        <v>0</v>
      </c>
      <c r="H261" s="76">
        <v>0</v>
      </c>
      <c r="I261" s="74">
        <f t="shared" si="16"/>
        <v>0</v>
      </c>
      <c r="J261" s="77"/>
      <c r="K261" s="78"/>
      <c r="L261" s="75">
        <f t="shared" si="17"/>
        <v>0</v>
      </c>
    </row>
    <row r="262" spans="1:12" ht="27" customHeight="1" x14ac:dyDescent="0.2">
      <c r="A262" s="67">
        <v>3</v>
      </c>
      <c r="B262" s="130"/>
      <c r="C262" s="81"/>
      <c r="D262" s="70"/>
      <c r="E262" s="70"/>
      <c r="F262" s="71"/>
      <c r="G262" s="72">
        <v>0</v>
      </c>
      <c r="H262" s="76">
        <v>0</v>
      </c>
      <c r="I262" s="74">
        <f t="shared" si="16"/>
        <v>0</v>
      </c>
      <c r="J262" s="79"/>
      <c r="K262" s="80"/>
      <c r="L262" s="75">
        <f t="shared" si="17"/>
        <v>0</v>
      </c>
    </row>
    <row r="263" spans="1:12" ht="26.2" customHeight="1" x14ac:dyDescent="0.2">
      <c r="A263" s="67">
        <v>4</v>
      </c>
      <c r="B263" s="130"/>
      <c r="C263" s="81"/>
      <c r="D263" s="70"/>
      <c r="E263" s="70"/>
      <c r="F263" s="71"/>
      <c r="G263" s="72">
        <v>0</v>
      </c>
      <c r="H263" s="76">
        <v>0</v>
      </c>
      <c r="I263" s="74">
        <f t="shared" si="16"/>
        <v>0</v>
      </c>
      <c r="J263" s="79"/>
      <c r="K263" s="80"/>
      <c r="L263" s="75">
        <f t="shared" si="17"/>
        <v>0</v>
      </c>
    </row>
    <row r="264" spans="1:12" ht="27" customHeight="1" x14ac:dyDescent="0.2">
      <c r="A264" s="67">
        <v>5</v>
      </c>
      <c r="B264" s="130"/>
      <c r="C264" s="81"/>
      <c r="D264" s="70"/>
      <c r="E264" s="70"/>
      <c r="F264" s="71"/>
      <c r="G264" s="72">
        <v>0</v>
      </c>
      <c r="H264" s="76">
        <v>0</v>
      </c>
      <c r="I264" s="74">
        <f t="shared" si="16"/>
        <v>0</v>
      </c>
      <c r="J264" s="79"/>
      <c r="K264" s="80"/>
      <c r="L264" s="75">
        <f t="shared" si="17"/>
        <v>0</v>
      </c>
    </row>
    <row r="265" spans="1:12" ht="25.55" customHeight="1" x14ac:dyDescent="0.2">
      <c r="A265" s="67">
        <v>6</v>
      </c>
      <c r="B265" s="130"/>
      <c r="C265" s="81"/>
      <c r="D265" s="70"/>
      <c r="E265" s="70"/>
      <c r="F265" s="71"/>
      <c r="G265" s="72">
        <v>0</v>
      </c>
      <c r="H265" s="76">
        <v>0</v>
      </c>
      <c r="I265" s="74">
        <f t="shared" si="16"/>
        <v>0</v>
      </c>
      <c r="J265" s="79"/>
      <c r="K265" s="80"/>
      <c r="L265" s="75">
        <f t="shared" si="17"/>
        <v>0</v>
      </c>
    </row>
    <row r="266" spans="1:12" ht="24.75" customHeight="1" x14ac:dyDescent="0.2">
      <c r="A266" s="67">
        <v>7</v>
      </c>
      <c r="B266" s="130"/>
      <c r="C266" s="81"/>
      <c r="D266" s="70"/>
      <c r="E266" s="70"/>
      <c r="F266" s="71"/>
      <c r="G266" s="72">
        <v>0</v>
      </c>
      <c r="H266" s="76">
        <v>0</v>
      </c>
      <c r="I266" s="74">
        <f t="shared" si="16"/>
        <v>0</v>
      </c>
      <c r="J266" s="79"/>
      <c r="K266" s="80"/>
      <c r="L266" s="75">
        <f t="shared" si="17"/>
        <v>0</v>
      </c>
    </row>
    <row r="267" spans="1:12" x14ac:dyDescent="0.2">
      <c r="A267" s="67">
        <v>8</v>
      </c>
      <c r="B267" s="130"/>
      <c r="C267" s="81"/>
      <c r="D267" s="70"/>
      <c r="E267" s="70"/>
      <c r="F267" s="71"/>
      <c r="G267" s="72">
        <v>0</v>
      </c>
      <c r="H267" s="76">
        <v>0</v>
      </c>
      <c r="I267" s="74">
        <f t="shared" si="16"/>
        <v>0</v>
      </c>
      <c r="J267" s="79"/>
      <c r="K267" s="80"/>
      <c r="L267" s="75">
        <f t="shared" si="17"/>
        <v>0</v>
      </c>
    </row>
    <row r="268" spans="1:12" ht="13.1" x14ac:dyDescent="0.2">
      <c r="A268" s="67">
        <v>9</v>
      </c>
      <c r="B268" s="82" t="s">
        <v>25</v>
      </c>
      <c r="C268" s="83"/>
      <c r="D268" s="84"/>
      <c r="E268" s="84"/>
      <c r="F268" s="85"/>
      <c r="G268" s="86"/>
      <c r="H268" s="87"/>
      <c r="I268" s="88">
        <f>SUM(I260:I267)</f>
        <v>0</v>
      </c>
      <c r="J268" s="89"/>
      <c r="K268" s="90"/>
      <c r="L268" s="91">
        <f>SUM(L260:L267)</f>
        <v>0</v>
      </c>
    </row>
    <row r="269" spans="1:12" ht="13.1" x14ac:dyDescent="0.2">
      <c r="B269" s="126" t="s">
        <v>26</v>
      </c>
      <c r="C269" s="94"/>
      <c r="D269" s="95"/>
      <c r="E269" s="95"/>
      <c r="F269" s="96"/>
      <c r="G269" s="97"/>
      <c r="H269" s="98">
        <v>0</v>
      </c>
      <c r="I269" s="99">
        <f>SUM(L269+L268)</f>
        <v>0</v>
      </c>
      <c r="J269" s="100"/>
      <c r="K269" s="101"/>
      <c r="L269" s="102">
        <f>ROUND(-L268*H269,2)</f>
        <v>0</v>
      </c>
    </row>
    <row r="270" spans="1:12" ht="13.1" x14ac:dyDescent="0.2">
      <c r="B270" s="103" t="s">
        <v>31</v>
      </c>
      <c r="C270" s="103"/>
      <c r="D270" s="104"/>
      <c r="E270" s="105"/>
      <c r="F270" s="106" t="s">
        <v>32</v>
      </c>
      <c r="H270" s="107" t="s">
        <v>16</v>
      </c>
      <c r="I270" s="108"/>
      <c r="J270" s="109">
        <v>0</v>
      </c>
      <c r="K270" s="110">
        <v>0</v>
      </c>
      <c r="L270" s="111">
        <f>ROUND(K270++I269*J270,2)</f>
        <v>0</v>
      </c>
    </row>
    <row r="271" spans="1:12" ht="13.1" x14ac:dyDescent="0.2">
      <c r="B271" s="112" t="s">
        <v>11</v>
      </c>
      <c r="C271" s="113"/>
      <c r="D271" s="114"/>
      <c r="E271" s="115"/>
      <c r="F271" s="24"/>
      <c r="G271" s="115"/>
      <c r="H271" s="24"/>
      <c r="I271" s="116"/>
      <c r="J271" s="115"/>
      <c r="K271" s="115"/>
      <c r="L271" s="88">
        <f>L268+L269+L270</f>
        <v>0</v>
      </c>
    </row>
    <row r="272" spans="1:12" ht="26.2" x14ac:dyDescent="0.2">
      <c r="B272" s="117" t="s">
        <v>29</v>
      </c>
      <c r="C272" s="118" t="s">
        <v>17</v>
      </c>
      <c r="D272" s="115"/>
      <c r="E272" s="115"/>
      <c r="F272" s="115"/>
      <c r="G272" s="115"/>
      <c r="H272" s="115"/>
      <c r="I272" s="115"/>
      <c r="J272" s="115"/>
      <c r="K272" s="115"/>
      <c r="L272" s="119">
        <f>+L258-L271</f>
        <v>0</v>
      </c>
    </row>
    <row r="273" spans="1:13" ht="13.1" x14ac:dyDescent="0.2">
      <c r="B273" s="120"/>
      <c r="C273" s="121"/>
      <c r="D273" s="7"/>
      <c r="E273" s="7"/>
      <c r="F273" s="7"/>
      <c r="G273" s="7"/>
      <c r="H273" s="7"/>
      <c r="I273" s="7"/>
      <c r="J273" s="7"/>
      <c r="K273" s="7"/>
      <c r="L273" s="122"/>
    </row>
    <row r="274" spans="1:13" ht="13.1" x14ac:dyDescent="0.2">
      <c r="B274" s="123" t="s">
        <v>43</v>
      </c>
    </row>
    <row r="275" spans="1:13" ht="13.1" x14ac:dyDescent="0.2">
      <c r="B275" s="8" t="s">
        <v>30</v>
      </c>
      <c r="J275" s="7"/>
      <c r="K275" s="7"/>
      <c r="L275" s="7"/>
    </row>
    <row r="276" spans="1:13" ht="13.1" x14ac:dyDescent="0.2">
      <c r="B276" s="36" t="s">
        <v>35</v>
      </c>
      <c r="D276" s="10"/>
      <c r="E276" s="10"/>
      <c r="F276" s="10"/>
      <c r="G276" s="10"/>
      <c r="H276" s="10"/>
      <c r="I276" s="34" t="s">
        <v>18</v>
      </c>
      <c r="J276" s="10"/>
      <c r="K276" s="10"/>
      <c r="L276" s="10"/>
    </row>
    <row r="277" spans="1:13" ht="13.1" x14ac:dyDescent="0.2">
      <c r="B277" s="124"/>
      <c r="C277" s="125"/>
      <c r="D277" s="125"/>
      <c r="E277" s="125"/>
      <c r="F277" s="125"/>
      <c r="G277" s="125"/>
      <c r="H277" s="5"/>
      <c r="I277" s="5"/>
      <c r="J277" s="5"/>
      <c r="K277" s="5"/>
      <c r="L277" s="5"/>
    </row>
    <row r="278" spans="1:13" ht="13.1" x14ac:dyDescent="0.2">
      <c r="B278" s="127"/>
      <c r="C278" s="125"/>
      <c r="D278" s="125"/>
      <c r="E278" s="125"/>
      <c r="F278" s="125"/>
      <c r="G278" s="125"/>
      <c r="H278" s="5"/>
      <c r="I278" s="5"/>
      <c r="J278" s="54"/>
      <c r="K278" s="54"/>
      <c r="L278" s="54"/>
    </row>
    <row r="279" spans="1:13" ht="15.05" x14ac:dyDescent="0.2">
      <c r="B279" s="44" t="s">
        <v>36</v>
      </c>
      <c r="C279" s="131"/>
      <c r="D279" s="132"/>
      <c r="E279" s="133"/>
      <c r="F279" s="133"/>
      <c r="G279" s="133"/>
      <c r="H279" s="133"/>
      <c r="I279" s="134"/>
      <c r="J279" s="7"/>
      <c r="K279" s="7"/>
      <c r="L279" s="7"/>
    </row>
    <row r="280" spans="1:13" ht="39.299999999999997" x14ac:dyDescent="0.2">
      <c r="B280" s="49" t="s">
        <v>39</v>
      </c>
      <c r="C280" s="50"/>
      <c r="D280" s="5"/>
      <c r="E280" s="5"/>
      <c r="F280" s="7"/>
      <c r="G280" s="7"/>
      <c r="H280" s="7"/>
      <c r="I280" s="49" t="s">
        <v>38</v>
      </c>
      <c r="J280" s="51"/>
      <c r="K280" s="52"/>
      <c r="L280" s="5"/>
    </row>
    <row r="281" spans="1:13" x14ac:dyDescent="0.2">
      <c r="D281" s="7"/>
    </row>
    <row r="282" spans="1:13" ht="39.299999999999997" x14ac:dyDescent="0.2">
      <c r="B282" s="49" t="s">
        <v>40</v>
      </c>
      <c r="C282" s="5"/>
      <c r="D282" s="5"/>
      <c r="E282" s="5"/>
      <c r="F282" s="7"/>
      <c r="G282" s="7"/>
      <c r="H282" s="7"/>
      <c r="I282" s="53" t="s">
        <v>41</v>
      </c>
      <c r="J282" s="24"/>
      <c r="K282" s="5"/>
      <c r="L282" s="5"/>
      <c r="M282" s="57"/>
    </row>
    <row r="283" spans="1:13" x14ac:dyDescent="0.2">
      <c r="B283" s="55" t="s">
        <v>42</v>
      </c>
      <c r="C283" s="56"/>
      <c r="D283" s="56"/>
      <c r="E283" s="56"/>
      <c r="F283" s="56"/>
      <c r="G283" s="56"/>
      <c r="H283" s="56"/>
      <c r="I283" s="56"/>
      <c r="J283" s="56"/>
      <c r="K283" s="56"/>
      <c r="L283" s="56"/>
    </row>
    <row r="284" spans="1:13" ht="13.1" x14ac:dyDescent="0.2">
      <c r="B284" s="58"/>
      <c r="C284" s="59"/>
      <c r="D284" s="59"/>
      <c r="E284" s="59"/>
      <c r="F284" s="59"/>
      <c r="G284" s="59"/>
      <c r="H284" s="59"/>
      <c r="I284" s="58" t="s">
        <v>29</v>
      </c>
      <c r="J284" s="59"/>
      <c r="K284" s="59"/>
      <c r="L284" s="60">
        <f>L272</f>
        <v>0</v>
      </c>
    </row>
    <row r="285" spans="1:13" ht="25.55" customHeight="1" x14ac:dyDescent="0.2">
      <c r="A285" s="61"/>
      <c r="B285" s="128" t="s">
        <v>6</v>
      </c>
      <c r="C285" s="63"/>
      <c r="D285" s="62" t="s">
        <v>7</v>
      </c>
      <c r="E285" s="63"/>
      <c r="F285" s="64" t="s">
        <v>8</v>
      </c>
      <c r="G285" s="64" t="s">
        <v>9</v>
      </c>
      <c r="H285" s="65" t="s">
        <v>44</v>
      </c>
      <c r="I285" s="66" t="s">
        <v>3</v>
      </c>
      <c r="J285" s="66" t="s">
        <v>1</v>
      </c>
      <c r="K285" s="66" t="s">
        <v>0</v>
      </c>
      <c r="L285" s="64" t="s">
        <v>10</v>
      </c>
    </row>
    <row r="286" spans="1:13" ht="26.2" customHeight="1" x14ac:dyDescent="0.2">
      <c r="A286" s="67">
        <v>1</v>
      </c>
      <c r="B286" s="130"/>
      <c r="C286" s="81"/>
      <c r="D286" s="70"/>
      <c r="E286" s="70"/>
      <c r="F286" s="71"/>
      <c r="G286" s="72">
        <v>0</v>
      </c>
      <c r="H286" s="73">
        <v>0</v>
      </c>
      <c r="I286" s="74">
        <f t="shared" ref="I286:I293" si="18">(+F286*G286)*(1-H286)</f>
        <v>0</v>
      </c>
      <c r="L286" s="75">
        <f t="shared" ref="L286:L293" si="19">SUM(I286)</f>
        <v>0</v>
      </c>
    </row>
    <row r="287" spans="1:13" ht="23.25" customHeight="1" x14ac:dyDescent="0.2">
      <c r="A287" s="67">
        <v>2</v>
      </c>
      <c r="B287" s="130"/>
      <c r="C287" s="81"/>
      <c r="D287" s="70"/>
      <c r="E287" s="70"/>
      <c r="F287" s="71"/>
      <c r="G287" s="72">
        <v>0</v>
      </c>
      <c r="H287" s="76">
        <v>0</v>
      </c>
      <c r="I287" s="74">
        <f t="shared" si="18"/>
        <v>0</v>
      </c>
      <c r="J287" s="77"/>
      <c r="K287" s="78"/>
      <c r="L287" s="75">
        <f t="shared" si="19"/>
        <v>0</v>
      </c>
    </row>
    <row r="288" spans="1:13" ht="24.75" customHeight="1" x14ac:dyDescent="0.2">
      <c r="A288" s="67">
        <v>3</v>
      </c>
      <c r="B288" s="130"/>
      <c r="C288" s="81"/>
      <c r="D288" s="70"/>
      <c r="E288" s="70"/>
      <c r="F288" s="71"/>
      <c r="G288" s="72">
        <v>0</v>
      </c>
      <c r="H288" s="76">
        <v>0</v>
      </c>
      <c r="I288" s="74">
        <f t="shared" si="18"/>
        <v>0</v>
      </c>
      <c r="J288" s="79"/>
      <c r="K288" s="80"/>
      <c r="L288" s="75">
        <f t="shared" si="19"/>
        <v>0</v>
      </c>
    </row>
    <row r="289" spans="1:12" ht="26.2" customHeight="1" x14ac:dyDescent="0.2">
      <c r="A289" s="67">
        <v>4</v>
      </c>
      <c r="B289" s="130"/>
      <c r="C289" s="81"/>
      <c r="D289" s="70"/>
      <c r="E289" s="70"/>
      <c r="F289" s="71"/>
      <c r="G289" s="72">
        <v>0</v>
      </c>
      <c r="H289" s="76">
        <v>0</v>
      </c>
      <c r="I289" s="74">
        <f t="shared" si="18"/>
        <v>0</v>
      </c>
      <c r="J289" s="79"/>
      <c r="K289" s="80"/>
      <c r="L289" s="75">
        <f t="shared" si="19"/>
        <v>0</v>
      </c>
    </row>
    <row r="290" spans="1:12" ht="24.75" customHeight="1" x14ac:dyDescent="0.2">
      <c r="A290" s="67">
        <v>5</v>
      </c>
      <c r="B290" s="130"/>
      <c r="C290" s="81"/>
      <c r="D290" s="70"/>
      <c r="E290" s="70"/>
      <c r="F290" s="71"/>
      <c r="G290" s="72">
        <v>0</v>
      </c>
      <c r="H290" s="76">
        <v>0</v>
      </c>
      <c r="I290" s="74">
        <f t="shared" si="18"/>
        <v>0</v>
      </c>
      <c r="J290" s="79"/>
      <c r="K290" s="80"/>
      <c r="L290" s="75">
        <f t="shared" si="19"/>
        <v>0</v>
      </c>
    </row>
    <row r="291" spans="1:12" ht="23.25" customHeight="1" x14ac:dyDescent="0.2">
      <c r="A291" s="67">
        <v>6</v>
      </c>
      <c r="B291" s="130"/>
      <c r="C291" s="81"/>
      <c r="D291" s="70"/>
      <c r="E291" s="70"/>
      <c r="F291" s="71"/>
      <c r="G291" s="72">
        <v>0</v>
      </c>
      <c r="H291" s="76">
        <v>0</v>
      </c>
      <c r="I291" s="74">
        <f t="shared" si="18"/>
        <v>0</v>
      </c>
      <c r="J291" s="79"/>
      <c r="K291" s="80"/>
      <c r="L291" s="75">
        <f t="shared" si="19"/>
        <v>0</v>
      </c>
    </row>
    <row r="292" spans="1:12" ht="23.25" customHeight="1" x14ac:dyDescent="0.2">
      <c r="A292" s="67">
        <v>7</v>
      </c>
      <c r="B292" s="130"/>
      <c r="C292" s="81"/>
      <c r="D292" s="70"/>
      <c r="E292" s="70"/>
      <c r="F292" s="71"/>
      <c r="G292" s="72">
        <v>0</v>
      </c>
      <c r="H292" s="76">
        <v>0</v>
      </c>
      <c r="I292" s="74">
        <f t="shared" si="18"/>
        <v>0</v>
      </c>
      <c r="J292" s="79"/>
      <c r="K292" s="80"/>
      <c r="L292" s="75">
        <f t="shared" si="19"/>
        <v>0</v>
      </c>
    </row>
    <row r="293" spans="1:12" x14ac:dyDescent="0.2">
      <c r="A293" s="67">
        <v>8</v>
      </c>
      <c r="B293" s="130"/>
      <c r="C293" s="81"/>
      <c r="D293" s="70"/>
      <c r="E293" s="70"/>
      <c r="F293" s="71"/>
      <c r="G293" s="72">
        <v>0</v>
      </c>
      <c r="H293" s="76">
        <v>0</v>
      </c>
      <c r="I293" s="74">
        <f t="shared" si="18"/>
        <v>0</v>
      </c>
      <c r="J293" s="79"/>
      <c r="K293" s="80"/>
      <c r="L293" s="75">
        <f t="shared" si="19"/>
        <v>0</v>
      </c>
    </row>
    <row r="294" spans="1:12" ht="13.1" x14ac:dyDescent="0.2">
      <c r="A294" s="67">
        <v>9</v>
      </c>
      <c r="B294" s="135" t="s">
        <v>25</v>
      </c>
      <c r="C294" s="136"/>
      <c r="D294" s="84"/>
      <c r="E294" s="84"/>
      <c r="F294" s="85"/>
      <c r="G294" s="137"/>
      <c r="H294" s="87"/>
      <c r="I294" s="88">
        <f>SUM(I286:I293)</f>
        <v>0</v>
      </c>
      <c r="J294" s="89"/>
      <c r="K294" s="90"/>
      <c r="L294" s="91">
        <f>SUM(L286:L293)</f>
        <v>0</v>
      </c>
    </row>
    <row r="295" spans="1:12" ht="13.1" x14ac:dyDescent="0.2">
      <c r="B295" s="94" t="s">
        <v>26</v>
      </c>
      <c r="C295" s="138"/>
      <c r="D295" s="95"/>
      <c r="E295" s="95"/>
      <c r="F295" s="139"/>
      <c r="G295" s="97"/>
      <c r="H295" s="140">
        <v>0</v>
      </c>
      <c r="I295" s="99">
        <f>SUM(L295+L294)</f>
        <v>0</v>
      </c>
      <c r="J295" s="100"/>
      <c r="K295" s="101"/>
      <c r="L295" s="102">
        <f>ROUND(-L294*H295,2)</f>
        <v>0</v>
      </c>
    </row>
    <row r="296" spans="1:12" ht="13.1" x14ac:dyDescent="0.2">
      <c r="B296" s="103" t="s">
        <v>31</v>
      </c>
      <c r="C296" s="103"/>
      <c r="D296" s="104"/>
      <c r="E296" s="105"/>
      <c r="F296" s="141" t="s">
        <v>32</v>
      </c>
      <c r="H296" s="107" t="s">
        <v>16</v>
      </c>
      <c r="I296" s="108"/>
      <c r="J296" s="109">
        <v>0</v>
      </c>
      <c r="K296" s="110">
        <v>0</v>
      </c>
      <c r="L296" s="111">
        <f>ROUND(K296++I295*J296,2)</f>
        <v>0</v>
      </c>
    </row>
    <row r="297" spans="1:12" ht="13.1" x14ac:dyDescent="0.2">
      <c r="B297" s="112" t="s">
        <v>11</v>
      </c>
      <c r="C297" s="113"/>
      <c r="D297" s="114"/>
      <c r="E297" s="115"/>
      <c r="F297" s="24"/>
      <c r="G297" s="115"/>
      <c r="H297" s="24"/>
      <c r="I297" s="116"/>
      <c r="J297" s="115"/>
      <c r="K297" s="115"/>
      <c r="L297" s="88">
        <f>L294+L295+L296</f>
        <v>0</v>
      </c>
    </row>
    <row r="298" spans="1:12" ht="26.2" x14ac:dyDescent="0.2">
      <c r="B298" s="117" t="s">
        <v>29</v>
      </c>
      <c r="C298" s="118" t="s">
        <v>17</v>
      </c>
      <c r="D298" s="115"/>
      <c r="E298" s="115"/>
      <c r="F298" s="115"/>
      <c r="G298" s="115"/>
      <c r="H298" s="115"/>
      <c r="I298" s="115"/>
      <c r="J298" s="115"/>
      <c r="K298" s="115"/>
      <c r="L298" s="119">
        <f>+L284-L297</f>
        <v>0</v>
      </c>
    </row>
    <row r="299" spans="1:12" ht="13.1" x14ac:dyDescent="0.2">
      <c r="B299" s="120"/>
      <c r="C299" s="121"/>
      <c r="D299" s="7"/>
      <c r="E299" s="7"/>
      <c r="F299" s="7"/>
      <c r="G299" s="7"/>
      <c r="H299" s="7"/>
      <c r="I299" s="7"/>
      <c r="J299" s="7"/>
      <c r="K299" s="7"/>
      <c r="L299" s="122"/>
    </row>
    <row r="300" spans="1:12" ht="13.1" x14ac:dyDescent="0.2">
      <c r="B300" s="123" t="s">
        <v>43</v>
      </c>
    </row>
    <row r="301" spans="1:12" ht="13.1" x14ac:dyDescent="0.2">
      <c r="B301" s="8" t="s">
        <v>30</v>
      </c>
      <c r="J301" s="7"/>
      <c r="K301" s="7"/>
      <c r="L301" s="7"/>
    </row>
    <row r="302" spans="1:12" ht="13.1" x14ac:dyDescent="0.2">
      <c r="B302" s="36" t="s">
        <v>35</v>
      </c>
      <c r="D302" s="10"/>
      <c r="E302" s="10"/>
      <c r="F302" s="10"/>
      <c r="G302" s="10"/>
      <c r="H302" s="10"/>
      <c r="I302" s="34" t="s">
        <v>18</v>
      </c>
      <c r="J302" s="10"/>
      <c r="K302" s="10"/>
      <c r="L302" s="10"/>
    </row>
    <row r="303" spans="1:12" ht="13.1" x14ac:dyDescent="0.2">
      <c r="B303" s="124"/>
      <c r="C303" s="125"/>
      <c r="D303" s="125"/>
      <c r="E303" s="125"/>
      <c r="F303" s="125"/>
      <c r="G303" s="125"/>
      <c r="H303" s="5"/>
      <c r="I303" s="5"/>
      <c r="J303" s="5"/>
      <c r="K303" s="5"/>
      <c r="L303" s="5"/>
    </row>
    <row r="304" spans="1:12" ht="13.1" x14ac:dyDescent="0.2">
      <c r="B304" s="127"/>
      <c r="C304" s="125"/>
      <c r="D304" s="125"/>
      <c r="E304" s="125"/>
      <c r="F304" s="125"/>
      <c r="G304" s="125"/>
      <c r="H304" s="5"/>
      <c r="I304" s="5"/>
      <c r="J304" s="54"/>
      <c r="K304" s="54"/>
      <c r="L304" s="54"/>
    </row>
    <row r="305" spans="1:13" ht="15.05" x14ac:dyDescent="0.2">
      <c r="B305" s="44" t="s">
        <v>36</v>
      </c>
      <c r="C305" s="45"/>
      <c r="D305" s="46"/>
      <c r="E305" s="47"/>
      <c r="F305" s="47"/>
      <c r="G305" s="47"/>
      <c r="H305" s="47"/>
      <c r="I305" s="48"/>
      <c r="J305" s="7"/>
      <c r="K305" s="7"/>
      <c r="L305" s="7"/>
    </row>
    <row r="306" spans="1:13" ht="39.299999999999997" x14ac:dyDescent="0.2">
      <c r="B306" s="49" t="s">
        <v>39</v>
      </c>
      <c r="C306" s="50"/>
      <c r="D306" s="5"/>
      <c r="E306" s="5"/>
      <c r="F306" s="7"/>
      <c r="G306" s="7"/>
      <c r="H306" s="7"/>
      <c r="I306" s="49" t="s">
        <v>38</v>
      </c>
      <c r="J306" s="51"/>
      <c r="K306" s="52"/>
      <c r="L306" s="5"/>
    </row>
    <row r="307" spans="1:13" x14ac:dyDescent="0.2">
      <c r="D307" s="7"/>
    </row>
    <row r="308" spans="1:13" ht="39.299999999999997" x14ac:dyDescent="0.2">
      <c r="B308" s="49" t="s">
        <v>40</v>
      </c>
      <c r="C308" s="5"/>
      <c r="D308" s="5"/>
      <c r="E308" s="5"/>
      <c r="F308" s="7"/>
      <c r="G308" s="7"/>
      <c r="H308" s="7"/>
      <c r="I308" s="53" t="s">
        <v>41</v>
      </c>
      <c r="J308" s="24"/>
      <c r="K308" s="5"/>
      <c r="L308" s="5"/>
      <c r="M308" s="57"/>
    </row>
    <row r="309" spans="1:13" x14ac:dyDescent="0.2">
      <c r="B309" s="55" t="s">
        <v>42</v>
      </c>
      <c r="C309" s="56"/>
      <c r="D309" s="56"/>
      <c r="E309" s="56"/>
      <c r="F309" s="56"/>
      <c r="G309" s="56"/>
      <c r="H309" s="56"/>
      <c r="I309" s="56"/>
      <c r="J309" s="56"/>
      <c r="K309" s="56"/>
      <c r="L309" s="56"/>
    </row>
    <row r="310" spans="1:13" ht="13.1" x14ac:dyDescent="0.2">
      <c r="B310" s="58"/>
      <c r="C310" s="59"/>
      <c r="D310" s="59"/>
      <c r="E310" s="59"/>
      <c r="F310" s="59"/>
      <c r="G310" s="59"/>
      <c r="H310" s="59"/>
      <c r="I310" s="58" t="s">
        <v>29</v>
      </c>
      <c r="J310" s="59"/>
      <c r="K310" s="59"/>
      <c r="L310" s="60">
        <f>L298</f>
        <v>0</v>
      </c>
    </row>
    <row r="311" spans="1:13" ht="24.75" customHeight="1" x14ac:dyDescent="0.2">
      <c r="A311" s="61"/>
      <c r="B311" s="128" t="s">
        <v>6</v>
      </c>
      <c r="C311" s="63"/>
      <c r="D311" s="62" t="s">
        <v>7</v>
      </c>
      <c r="E311" s="63"/>
      <c r="F311" s="64" t="s">
        <v>8</v>
      </c>
      <c r="G311" s="64" t="s">
        <v>9</v>
      </c>
      <c r="H311" s="65" t="s">
        <v>44</v>
      </c>
      <c r="I311" s="66" t="s">
        <v>3</v>
      </c>
      <c r="J311" s="66" t="s">
        <v>1</v>
      </c>
      <c r="K311" s="66" t="s">
        <v>0</v>
      </c>
      <c r="L311" s="64" t="s">
        <v>10</v>
      </c>
    </row>
    <row r="312" spans="1:13" ht="25.55" customHeight="1" x14ac:dyDescent="0.2">
      <c r="A312" s="67">
        <v>1</v>
      </c>
      <c r="B312" s="130"/>
      <c r="C312" s="81"/>
      <c r="D312" s="70"/>
      <c r="E312" s="70"/>
      <c r="F312" s="71"/>
      <c r="G312" s="72">
        <v>0</v>
      </c>
      <c r="H312" s="73">
        <v>0</v>
      </c>
      <c r="I312" s="74">
        <f t="shared" ref="I312:I319" si="20">(+F312*G312)*(1-H312)</f>
        <v>0</v>
      </c>
      <c r="L312" s="75">
        <f t="shared" ref="L312:L319" si="21">SUM(I312)</f>
        <v>0</v>
      </c>
    </row>
    <row r="313" spans="1:13" ht="26.2" customHeight="1" x14ac:dyDescent="0.2">
      <c r="A313" s="67">
        <v>2</v>
      </c>
      <c r="B313" s="130"/>
      <c r="C313" s="81"/>
      <c r="D313" s="70"/>
      <c r="E313" s="70"/>
      <c r="F313" s="71"/>
      <c r="G313" s="72">
        <v>0</v>
      </c>
      <c r="H313" s="76">
        <v>0</v>
      </c>
      <c r="I313" s="74">
        <f t="shared" si="20"/>
        <v>0</v>
      </c>
      <c r="J313" s="77"/>
      <c r="K313" s="78"/>
      <c r="L313" s="75">
        <f t="shared" si="21"/>
        <v>0</v>
      </c>
    </row>
    <row r="314" spans="1:13" ht="24.05" customHeight="1" x14ac:dyDescent="0.2">
      <c r="A314" s="67">
        <v>3</v>
      </c>
      <c r="B314" s="130"/>
      <c r="C314" s="81"/>
      <c r="D314" s="70"/>
      <c r="E314" s="70"/>
      <c r="F314" s="71"/>
      <c r="G314" s="72">
        <v>0</v>
      </c>
      <c r="H314" s="76">
        <v>0</v>
      </c>
      <c r="I314" s="74">
        <f t="shared" si="20"/>
        <v>0</v>
      </c>
      <c r="J314" s="79"/>
      <c r="K314" s="80"/>
      <c r="L314" s="75">
        <f t="shared" si="21"/>
        <v>0</v>
      </c>
    </row>
    <row r="315" spans="1:13" ht="23.25" customHeight="1" x14ac:dyDescent="0.2">
      <c r="A315" s="67">
        <v>4</v>
      </c>
      <c r="B315" s="130"/>
      <c r="C315" s="81"/>
      <c r="D315" s="70"/>
      <c r="E315" s="70"/>
      <c r="F315" s="71"/>
      <c r="G315" s="72">
        <v>0</v>
      </c>
      <c r="H315" s="76">
        <v>0</v>
      </c>
      <c r="I315" s="74">
        <f t="shared" si="20"/>
        <v>0</v>
      </c>
      <c r="J315" s="79"/>
      <c r="K315" s="80"/>
      <c r="L315" s="75">
        <f t="shared" si="21"/>
        <v>0</v>
      </c>
    </row>
    <row r="316" spans="1:13" ht="24.75" customHeight="1" x14ac:dyDescent="0.2">
      <c r="A316" s="67">
        <v>5</v>
      </c>
      <c r="B316" s="130"/>
      <c r="C316" s="81"/>
      <c r="D316" s="70"/>
      <c r="E316" s="70"/>
      <c r="F316" s="71"/>
      <c r="G316" s="72">
        <v>0</v>
      </c>
      <c r="H316" s="76">
        <v>0</v>
      </c>
      <c r="I316" s="74">
        <f t="shared" si="20"/>
        <v>0</v>
      </c>
      <c r="J316" s="79"/>
      <c r="K316" s="80"/>
      <c r="L316" s="75">
        <f t="shared" si="21"/>
        <v>0</v>
      </c>
    </row>
    <row r="317" spans="1:13" ht="24.05" customHeight="1" x14ac:dyDescent="0.2">
      <c r="A317" s="67">
        <v>6</v>
      </c>
      <c r="B317" s="130"/>
      <c r="C317" s="81"/>
      <c r="D317" s="70"/>
      <c r="E317" s="70"/>
      <c r="F317" s="71"/>
      <c r="G317" s="72">
        <v>0</v>
      </c>
      <c r="H317" s="76">
        <v>0</v>
      </c>
      <c r="I317" s="74">
        <f t="shared" si="20"/>
        <v>0</v>
      </c>
      <c r="J317" s="79"/>
      <c r="K317" s="80"/>
      <c r="L317" s="75">
        <f t="shared" si="21"/>
        <v>0</v>
      </c>
    </row>
    <row r="318" spans="1:13" ht="24.05" customHeight="1" x14ac:dyDescent="0.2">
      <c r="A318" s="67">
        <v>7</v>
      </c>
      <c r="B318" s="130"/>
      <c r="C318" s="81"/>
      <c r="D318" s="70"/>
      <c r="E318" s="70"/>
      <c r="F318" s="71"/>
      <c r="G318" s="72">
        <v>0</v>
      </c>
      <c r="H318" s="76">
        <v>0</v>
      </c>
      <c r="I318" s="74">
        <f t="shared" si="20"/>
        <v>0</v>
      </c>
      <c r="J318" s="79"/>
      <c r="K318" s="80"/>
      <c r="L318" s="75">
        <f t="shared" si="21"/>
        <v>0</v>
      </c>
    </row>
    <row r="319" spans="1:13" x14ac:dyDescent="0.2">
      <c r="A319" s="67">
        <v>8</v>
      </c>
      <c r="B319" s="130"/>
      <c r="C319" s="81"/>
      <c r="D319" s="70"/>
      <c r="E319" s="70"/>
      <c r="F319" s="71"/>
      <c r="G319" s="72">
        <v>0</v>
      </c>
      <c r="H319" s="76">
        <v>0</v>
      </c>
      <c r="I319" s="74">
        <f t="shared" si="20"/>
        <v>0</v>
      </c>
      <c r="J319" s="79"/>
      <c r="K319" s="80"/>
      <c r="L319" s="75">
        <f t="shared" si="21"/>
        <v>0</v>
      </c>
    </row>
    <row r="320" spans="1:13" ht="13.1" x14ac:dyDescent="0.2">
      <c r="A320" s="67">
        <v>9</v>
      </c>
      <c r="B320" s="82" t="s">
        <v>25</v>
      </c>
      <c r="C320" s="83"/>
      <c r="D320" s="84"/>
      <c r="E320" s="84"/>
      <c r="F320" s="85"/>
      <c r="G320" s="86"/>
      <c r="H320" s="87"/>
      <c r="I320" s="88">
        <f>SUM(I312:I319)</f>
        <v>0</v>
      </c>
      <c r="J320" s="89"/>
      <c r="K320" s="90"/>
      <c r="L320" s="91">
        <f>SUM(L312:L319)</f>
        <v>0</v>
      </c>
    </row>
    <row r="321" spans="2:12" ht="13.1" x14ac:dyDescent="0.2">
      <c r="B321" s="126" t="s">
        <v>26</v>
      </c>
      <c r="C321" s="94"/>
      <c r="D321" s="95"/>
      <c r="E321" s="95"/>
      <c r="F321" s="96"/>
      <c r="G321" s="97"/>
      <c r="H321" s="98">
        <v>0</v>
      </c>
      <c r="I321" s="99">
        <f>SUM(L321+L320)</f>
        <v>0</v>
      </c>
      <c r="J321" s="100"/>
      <c r="K321" s="101"/>
      <c r="L321" s="102">
        <f>ROUND(-L320*H321,2)</f>
        <v>0</v>
      </c>
    </row>
    <row r="322" spans="2:12" ht="13.1" x14ac:dyDescent="0.2">
      <c r="B322" s="103" t="s">
        <v>31</v>
      </c>
      <c r="C322" s="103"/>
      <c r="D322" s="104"/>
      <c r="E322" s="105"/>
      <c r="F322" s="106" t="s">
        <v>32</v>
      </c>
      <c r="H322" s="107" t="s">
        <v>16</v>
      </c>
      <c r="I322" s="108"/>
      <c r="J322" s="109">
        <v>0</v>
      </c>
      <c r="K322" s="110">
        <v>0</v>
      </c>
      <c r="L322" s="111">
        <f>ROUND(K322++I321*J322,2)</f>
        <v>0</v>
      </c>
    </row>
    <row r="323" spans="2:12" ht="13.1" x14ac:dyDescent="0.2">
      <c r="B323" s="112" t="s">
        <v>11</v>
      </c>
      <c r="C323" s="113"/>
      <c r="D323" s="114"/>
      <c r="E323" s="115"/>
      <c r="F323" s="24"/>
      <c r="G323" s="115"/>
      <c r="H323" s="24"/>
      <c r="I323" s="116"/>
      <c r="J323" s="115"/>
      <c r="K323" s="115"/>
      <c r="L323" s="88">
        <f>L320+L321+L322</f>
        <v>0</v>
      </c>
    </row>
    <row r="324" spans="2:12" ht="26.2" x14ac:dyDescent="0.2">
      <c r="B324" s="117" t="s">
        <v>29</v>
      </c>
      <c r="C324" s="118" t="s">
        <v>17</v>
      </c>
      <c r="D324" s="115"/>
      <c r="E324" s="115"/>
      <c r="F324" s="115"/>
      <c r="G324" s="115"/>
      <c r="H324" s="115"/>
      <c r="I324" s="115"/>
      <c r="J324" s="115"/>
      <c r="K324" s="115"/>
      <c r="L324" s="119">
        <f>+L310-L323</f>
        <v>0</v>
      </c>
    </row>
    <row r="325" spans="2:12" ht="13.1" x14ac:dyDescent="0.2">
      <c r="B325" s="120"/>
      <c r="C325" s="121"/>
      <c r="D325" s="7"/>
      <c r="E325" s="7"/>
      <c r="F325" s="7"/>
      <c r="G325" s="7"/>
      <c r="H325" s="7"/>
      <c r="I325" s="7"/>
      <c r="J325" s="7"/>
      <c r="K325" s="7"/>
      <c r="L325" s="122"/>
    </row>
    <row r="326" spans="2:12" ht="13.1" x14ac:dyDescent="0.2">
      <c r="B326" s="123" t="s">
        <v>43</v>
      </c>
    </row>
    <row r="327" spans="2:12" ht="13.1" x14ac:dyDescent="0.2">
      <c r="B327" s="8" t="s">
        <v>30</v>
      </c>
      <c r="J327" s="7"/>
      <c r="K327" s="7"/>
      <c r="L327" s="7"/>
    </row>
    <row r="328" spans="2:12" ht="13.1" x14ac:dyDescent="0.2">
      <c r="B328" s="36" t="s">
        <v>35</v>
      </c>
      <c r="D328" s="10"/>
      <c r="E328" s="10"/>
      <c r="F328" s="10"/>
      <c r="G328" s="10"/>
      <c r="H328" s="10"/>
      <c r="I328" s="34" t="s">
        <v>18</v>
      </c>
      <c r="J328" s="10"/>
      <c r="K328" s="10"/>
      <c r="L328" s="10"/>
    </row>
    <row r="329" spans="2:12" ht="13.1" x14ac:dyDescent="0.2">
      <c r="B329" s="124"/>
      <c r="C329" s="125"/>
      <c r="D329" s="125"/>
      <c r="E329" s="125"/>
      <c r="F329" s="125"/>
      <c r="G329" s="125"/>
      <c r="H329" s="5"/>
      <c r="I329" s="5"/>
      <c r="J329" s="5"/>
      <c r="K329" s="5"/>
      <c r="L329" s="5"/>
    </row>
    <row r="330" spans="2:12" ht="13.1" x14ac:dyDescent="0.2">
      <c r="B330" s="127"/>
      <c r="C330" s="125"/>
      <c r="D330" s="125"/>
      <c r="E330" s="125"/>
      <c r="F330" s="125"/>
      <c r="G330" s="125"/>
      <c r="H330" s="5"/>
      <c r="I330" s="5"/>
      <c r="J330" s="54"/>
      <c r="K330" s="54"/>
      <c r="L330" s="54"/>
    </row>
  </sheetData>
  <protectedRanges>
    <protectedRange password="8C65" sqref="L71 L99:L112 I99:I108 L47:L60 I47:I56 L73:L86 I73:I82 L126:L139 I126:I135 L153:L166 I153:I162 L260:L273 I260:I269 L180:L193 I180:I189 L207:L220 I207:I216 L234:L247 I234:I243 L286:L299 I286:I295 L312:L325 I312:I321" name="Range1"/>
  </protectedRanges>
  <customSheetViews>
    <customSheetView guid="{88F2BFFA-EC52-48E6-8C8B-EF253F04FAC6}" showPageBreaks="1" printArea="1">
      <selection activeCell="J58" sqref="J58"/>
      <rowBreaks count="9" manualBreakCount="9">
        <brk id="38" max="11" man="1"/>
        <brk id="69" max="11" man="1"/>
        <brk id="100" max="11" man="1"/>
        <brk id="131" max="11" man="1"/>
        <brk id="193" max="11" man="1"/>
        <brk id="224" max="11" man="1"/>
        <brk id="286" max="11" man="1"/>
        <brk id="317" max="11" man="1"/>
        <brk id="348" max="11" man="1"/>
      </rowBreaks>
      <pageMargins left="0.75" right="0.75" top="1" bottom="1" header="0.5" footer="0.5"/>
      <pageSetup scale="89" orientation="landscape"/>
      <headerFooter alignWithMargins="0">
        <oddHeader>&amp;LSchool Year 
2014-2015&amp;C&amp;"Arial,Bold"ACCESS Fund Proposal for Special Education Programs
&amp;11
&amp;RApproved: _______
Denied: _______
Returned for Revision: _______</oddHeader>
        <oddFooter>&amp;L&amp;D&amp;C&amp;"Arial,Bold"This form cannot be electronically submitted. It must be signed and a hard copy forwarded to the ACCESS office.          &amp;R&amp;P</oddFooter>
      </headerFooter>
    </customSheetView>
  </customSheetViews>
  <mergeCells count="259">
    <mergeCell ref="D199:I199"/>
    <mergeCell ref="B317:C317"/>
    <mergeCell ref="D317:E317"/>
    <mergeCell ref="B314:C314"/>
    <mergeCell ref="D314:E314"/>
    <mergeCell ref="B315:C315"/>
    <mergeCell ref="D315:E315"/>
    <mergeCell ref="B318:C318"/>
    <mergeCell ref="D318:E318"/>
    <mergeCell ref="H322:I322"/>
    <mergeCell ref="B319:C319"/>
    <mergeCell ref="D319:E319"/>
    <mergeCell ref="D320:E320"/>
    <mergeCell ref="B321:C321"/>
    <mergeCell ref="D321:E321"/>
    <mergeCell ref="B312:C312"/>
    <mergeCell ref="D312:E312"/>
    <mergeCell ref="B313:C313"/>
    <mergeCell ref="D313:E313"/>
    <mergeCell ref="H296:I296"/>
    <mergeCell ref="D305:I305"/>
    <mergeCell ref="B311:C311"/>
    <mergeCell ref="D311:E311"/>
    <mergeCell ref="B316:C316"/>
    <mergeCell ref="D316:E316"/>
    <mergeCell ref="D294:E294"/>
    <mergeCell ref="B295:C295"/>
    <mergeCell ref="D295:E295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78:C78"/>
    <mergeCell ref="D78:E78"/>
    <mergeCell ref="B79:C79"/>
    <mergeCell ref="D79:E79"/>
    <mergeCell ref="B80:C80"/>
    <mergeCell ref="D80:E80"/>
    <mergeCell ref="B286:C286"/>
    <mergeCell ref="D286:E286"/>
    <mergeCell ref="D81:E81"/>
    <mergeCell ref="B82:C82"/>
    <mergeCell ref="D82:E82"/>
    <mergeCell ref="H57:I57"/>
    <mergeCell ref="D53:E53"/>
    <mergeCell ref="D55:E55"/>
    <mergeCell ref="D56:E56"/>
    <mergeCell ref="D54:E54"/>
    <mergeCell ref="B8:L8"/>
    <mergeCell ref="E33:G33"/>
    <mergeCell ref="E35:G35"/>
    <mergeCell ref="B28:L28"/>
    <mergeCell ref="B27:L27"/>
    <mergeCell ref="B11:L25"/>
    <mergeCell ref="D39:I39"/>
    <mergeCell ref="B46:C46"/>
    <mergeCell ref="B47:C47"/>
    <mergeCell ref="D46:E46"/>
    <mergeCell ref="B51:C51"/>
    <mergeCell ref="D47:E47"/>
    <mergeCell ref="B48:C48"/>
    <mergeCell ref="B52:C52"/>
    <mergeCell ref="D48:E48"/>
    <mergeCell ref="D49:E49"/>
    <mergeCell ref="D50:E50"/>
    <mergeCell ref="D52:E52"/>
    <mergeCell ref="D51:E51"/>
    <mergeCell ref="B49:C49"/>
    <mergeCell ref="B50:C50"/>
    <mergeCell ref="B131:C131"/>
    <mergeCell ref="D131:E131"/>
    <mergeCell ref="B132:C132"/>
    <mergeCell ref="D132:E132"/>
    <mergeCell ref="D104:E104"/>
    <mergeCell ref="D100:E100"/>
    <mergeCell ref="B101:C101"/>
    <mergeCell ref="B53:C53"/>
    <mergeCell ref="B54:C54"/>
    <mergeCell ref="B56:C56"/>
    <mergeCell ref="D65:I65"/>
    <mergeCell ref="B72:C72"/>
    <mergeCell ref="D72:E72"/>
    <mergeCell ref="D134:E134"/>
    <mergeCell ref="B135:C135"/>
    <mergeCell ref="H83:I83"/>
    <mergeCell ref="D91:I91"/>
    <mergeCell ref="B98:C98"/>
    <mergeCell ref="D98:E98"/>
    <mergeCell ref="D101:E101"/>
    <mergeCell ref="B105:C105"/>
    <mergeCell ref="D105:E105"/>
    <mergeCell ref="B106:C106"/>
    <mergeCell ref="D106:E106"/>
    <mergeCell ref="B99:C99"/>
    <mergeCell ref="D99:E99"/>
    <mergeCell ref="B100:C100"/>
    <mergeCell ref="B102:C102"/>
    <mergeCell ref="D102:E102"/>
    <mergeCell ref="B103:C103"/>
    <mergeCell ref="D103:E103"/>
    <mergeCell ref="B104:C104"/>
    <mergeCell ref="H109:I109"/>
    <mergeCell ref="D135:E135"/>
    <mergeCell ref="D107:E107"/>
    <mergeCell ref="B108:C108"/>
    <mergeCell ref="D108:E108"/>
    <mergeCell ref="B126:C126"/>
    <mergeCell ref="B128:C128"/>
    <mergeCell ref="D128:E128"/>
    <mergeCell ref="B129:C129"/>
    <mergeCell ref="D129:E129"/>
    <mergeCell ref="B130:C130"/>
    <mergeCell ref="D130:E130"/>
    <mergeCell ref="D126:E126"/>
    <mergeCell ref="B127:C127"/>
    <mergeCell ref="D118:I118"/>
    <mergeCell ref="B125:C125"/>
    <mergeCell ref="D125:E125"/>
    <mergeCell ref="D127:E127"/>
    <mergeCell ref="B133:C133"/>
    <mergeCell ref="D133:E133"/>
    <mergeCell ref="B158:C158"/>
    <mergeCell ref="D158:E158"/>
    <mergeCell ref="B159:C159"/>
    <mergeCell ref="D159:E159"/>
    <mergeCell ref="H136:I136"/>
    <mergeCell ref="D145:I145"/>
    <mergeCell ref="B152:C152"/>
    <mergeCell ref="D152:E152"/>
    <mergeCell ref="D155:E155"/>
    <mergeCell ref="B156:C156"/>
    <mergeCell ref="D156:E156"/>
    <mergeCell ref="B155:C155"/>
    <mergeCell ref="B154:C154"/>
    <mergeCell ref="D154:E154"/>
    <mergeCell ref="B157:C157"/>
    <mergeCell ref="D157:E157"/>
    <mergeCell ref="B153:C153"/>
    <mergeCell ref="D153:E153"/>
    <mergeCell ref="B160:C160"/>
    <mergeCell ref="D160:E160"/>
    <mergeCell ref="B289:C289"/>
    <mergeCell ref="D289:E289"/>
    <mergeCell ref="D161:E161"/>
    <mergeCell ref="B162:C162"/>
    <mergeCell ref="D162:E162"/>
    <mergeCell ref="B180:C180"/>
    <mergeCell ref="D180:E180"/>
    <mergeCell ref="B181:C181"/>
    <mergeCell ref="B183:C183"/>
    <mergeCell ref="D183:E183"/>
    <mergeCell ref="B184:C184"/>
    <mergeCell ref="D184:E184"/>
    <mergeCell ref="B185:C185"/>
    <mergeCell ref="D185:E185"/>
    <mergeCell ref="B206:C206"/>
    <mergeCell ref="D206:E206"/>
    <mergeCell ref="D209:E209"/>
    <mergeCell ref="B207:C207"/>
    <mergeCell ref="B210:C210"/>
    <mergeCell ref="D210:E210"/>
    <mergeCell ref="B211:C211"/>
    <mergeCell ref="D211:E211"/>
    <mergeCell ref="H163:I163"/>
    <mergeCell ref="D172:I172"/>
    <mergeCell ref="B179:C179"/>
    <mergeCell ref="D179:E179"/>
    <mergeCell ref="D181:E181"/>
    <mergeCell ref="B182:C182"/>
    <mergeCell ref="D182:E182"/>
    <mergeCell ref="H190:I190"/>
    <mergeCell ref="B186:C186"/>
    <mergeCell ref="D186:E186"/>
    <mergeCell ref="B187:C187"/>
    <mergeCell ref="D187:E187"/>
    <mergeCell ref="D188:E188"/>
    <mergeCell ref="B189:C189"/>
    <mergeCell ref="D189:E189"/>
    <mergeCell ref="B212:C212"/>
    <mergeCell ref="D212:E212"/>
    <mergeCell ref="D207:E207"/>
    <mergeCell ref="B208:C208"/>
    <mergeCell ref="D208:E208"/>
    <mergeCell ref="B209:C209"/>
    <mergeCell ref="D234:E234"/>
    <mergeCell ref="B235:C235"/>
    <mergeCell ref="H217:I217"/>
    <mergeCell ref="D227:I227"/>
    <mergeCell ref="B233:C233"/>
    <mergeCell ref="D233:E233"/>
    <mergeCell ref="D235:E235"/>
    <mergeCell ref="B213:C213"/>
    <mergeCell ref="D213:E213"/>
    <mergeCell ref="B214:C214"/>
    <mergeCell ref="D214:E214"/>
    <mergeCell ref="D215:E215"/>
    <mergeCell ref="B216:C216"/>
    <mergeCell ref="D216:E216"/>
    <mergeCell ref="B234:C234"/>
    <mergeCell ref="B239:C239"/>
    <mergeCell ref="D239:E239"/>
    <mergeCell ref="B240:C240"/>
    <mergeCell ref="D240:E240"/>
    <mergeCell ref="B241:C241"/>
    <mergeCell ref="D241:E241"/>
    <mergeCell ref="D242:E242"/>
    <mergeCell ref="B236:C236"/>
    <mergeCell ref="D236:E236"/>
    <mergeCell ref="B237:C237"/>
    <mergeCell ref="D237:E237"/>
    <mergeCell ref="B238:C238"/>
    <mergeCell ref="D238:E238"/>
    <mergeCell ref="H270:I270"/>
    <mergeCell ref="B267:C267"/>
    <mergeCell ref="D267:E267"/>
    <mergeCell ref="B288:C288"/>
    <mergeCell ref="D288:E288"/>
    <mergeCell ref="B243:C243"/>
    <mergeCell ref="D243:E243"/>
    <mergeCell ref="B260:C260"/>
    <mergeCell ref="D260:E260"/>
    <mergeCell ref="B261:C261"/>
    <mergeCell ref="D261:E261"/>
    <mergeCell ref="B262:C262"/>
    <mergeCell ref="H244:I244"/>
    <mergeCell ref="D253:I253"/>
    <mergeCell ref="B259:C259"/>
    <mergeCell ref="D259:E259"/>
    <mergeCell ref="D262:E262"/>
    <mergeCell ref="B293:C293"/>
    <mergeCell ref="D293:E293"/>
    <mergeCell ref="D268:E268"/>
    <mergeCell ref="B269:C269"/>
    <mergeCell ref="D269:E269"/>
    <mergeCell ref="B292:C292"/>
    <mergeCell ref="D292:E292"/>
    <mergeCell ref="B263:C263"/>
    <mergeCell ref="D263:E263"/>
    <mergeCell ref="B264:C264"/>
    <mergeCell ref="D264:E264"/>
    <mergeCell ref="B265:C265"/>
    <mergeCell ref="D265:E265"/>
    <mergeCell ref="B291:C291"/>
    <mergeCell ref="D291:E291"/>
    <mergeCell ref="B290:C290"/>
    <mergeCell ref="D290:E290"/>
    <mergeCell ref="B266:C266"/>
    <mergeCell ref="D266:E266"/>
    <mergeCell ref="B287:C287"/>
    <mergeCell ref="D287:E287"/>
    <mergeCell ref="D279:I279"/>
    <mergeCell ref="B285:C285"/>
    <mergeCell ref="D285:E285"/>
  </mergeCells>
  <phoneticPr fontId="4" type="noConversion"/>
  <pageMargins left="0.75" right="0.75" top="1" bottom="1" header="0.5" footer="0.5"/>
  <pageSetup scale="88" orientation="landscape" r:id="rId1"/>
  <headerFooter alignWithMargins="0">
    <oddHeader>&amp;LSchool Year 2024-2025&amp;C&amp;"Arial,Bold"
&amp;12ACCESS Proposal&amp;10
Fund: 150 Source: 3701 BY: 2025 Department: School#  Function: 2420105 Acct.: 560001 Project: 370125 Future: 00000&amp;11
&amp;RApproved: _______  Denied: _______ Returned for Revision: _______</oddHeader>
    <oddFooter xml:space="preserve">&amp;C&amp;"Arial,Bold"This form cannot be electronically submitted. It must be signed and a hard copy forwarded to the ACCESS office.          </oddFooter>
  </headerFooter>
  <rowBreaks count="10" manualBreakCount="10">
    <brk id="38" max="11" man="1"/>
    <brk id="64" max="11" man="1"/>
    <brk id="90" max="11" man="1"/>
    <brk id="117" max="11" man="1"/>
    <brk id="144" max="11" man="1"/>
    <brk id="171" max="11" man="1"/>
    <brk id="226" max="11" man="1"/>
    <brk id="252" max="11" man="1"/>
    <brk id="278" max="11" man="1"/>
    <brk id="304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Proposal</vt:lpstr>
      <vt:lpstr>Proposal!Print_Area</vt:lpstr>
    </vt:vector>
  </TitlesOfParts>
  <Company>School District of Philadelphia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mboardley</dc:creator>
  <cp:lastModifiedBy>Toni Pelzer (Office Of Special Finance)</cp:lastModifiedBy>
  <cp:lastPrinted>2024-11-05T16:13:27Z</cp:lastPrinted>
  <dcterms:created xsi:type="dcterms:W3CDTF">2007-08-02T19:51:12Z</dcterms:created>
  <dcterms:modified xsi:type="dcterms:W3CDTF">2024-11-05T16:14:22Z</dcterms:modified>
</cp:coreProperties>
</file>