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ington\Desktop\2024-2025 ACCESS Proposal Information\"/>
    </mc:Choice>
  </mc:AlternateContent>
  <xr:revisionPtr revIDLastSave="0" documentId="8_{D472CAE1-AD8B-4254-9496-4183C5E3083A}" xr6:coauthVersionLast="36" xr6:coauthVersionMax="36" xr10:uidLastSave="{00000000-0000-0000-0000-000000000000}"/>
  <bookViews>
    <workbookView xWindow="32760" yWindow="32760" windowWidth="28800" windowHeight="12225" xr2:uid="{00000000-000D-0000-FFFF-FFFF00000000}"/>
  </bookViews>
  <sheets>
    <sheet name="Proposal" sheetId="1" r:id="rId1"/>
  </sheets>
  <definedNames>
    <definedName name="_xlnm.Print_Area" localSheetId="0">Proposal!$A$1:$L$324</definedName>
    <definedName name="_xlnm.Print_Titles" localSheetId="0">Proposal!$1:$1</definedName>
    <definedName name="Z_88F2BFFA_EC52_48E6_8C8B_EF253F04FAC6_.wvu.PrintArea" localSheetId="0" hidden="1">Proposal!$A$2:$L$324</definedName>
  </definedNames>
  <calcPr calcId="191029"/>
  <customWorkbookViews>
    <customWorkbookView name="Martina R Boardley - Personal View" guid="{88F2BFFA-EC52-48E6-8C8B-EF253F04FAC6}" mergeInterval="0" personalView="1" maximized="1" xWindow="1" yWindow="1" windowWidth="1276" windowHeight="803" activeSheetId="1" showComments="commIndAndComment"/>
  </customWorkbookViews>
</workbook>
</file>

<file path=xl/calcChain.xml><?xml version="1.0" encoding="utf-8"?>
<calcChain xmlns="http://schemas.openxmlformats.org/spreadsheetml/2006/main">
  <c r="I47" i="1" l="1"/>
  <c r="L47" i="1"/>
  <c r="I48" i="1"/>
  <c r="L48" i="1"/>
  <c r="I49" i="1"/>
  <c r="L49" i="1"/>
  <c r="I50" i="1"/>
  <c r="L50" i="1"/>
  <c r="I51" i="1"/>
  <c r="L51" i="1"/>
  <c r="I52" i="1"/>
  <c r="L52" i="1"/>
  <c r="I53" i="1"/>
  <c r="L53" i="1"/>
  <c r="I54" i="1"/>
  <c r="L54" i="1"/>
  <c r="I73" i="1"/>
  <c r="L73" i="1"/>
  <c r="I74" i="1"/>
  <c r="L74" i="1"/>
  <c r="I75" i="1"/>
  <c r="L75" i="1"/>
  <c r="I76" i="1"/>
  <c r="L76" i="1"/>
  <c r="I77" i="1"/>
  <c r="L77" i="1"/>
  <c r="I78" i="1"/>
  <c r="L78" i="1"/>
  <c r="I79" i="1"/>
  <c r="L79" i="1"/>
  <c r="I80" i="1"/>
  <c r="L80" i="1"/>
  <c r="I99" i="1"/>
  <c r="L99" i="1"/>
  <c r="I100" i="1"/>
  <c r="L100" i="1"/>
  <c r="I101" i="1"/>
  <c r="L101" i="1"/>
  <c r="I102" i="1"/>
  <c r="L102" i="1"/>
  <c r="I103" i="1"/>
  <c r="L103" i="1"/>
  <c r="I104" i="1"/>
  <c r="L104" i="1"/>
  <c r="I105" i="1"/>
  <c r="L105" i="1"/>
  <c r="I106" i="1"/>
  <c r="L106" i="1"/>
  <c r="I126" i="1"/>
  <c r="L126" i="1"/>
  <c r="I127" i="1"/>
  <c r="L127" i="1"/>
  <c r="I128" i="1"/>
  <c r="L128" i="1"/>
  <c r="I129" i="1"/>
  <c r="L129" i="1"/>
  <c r="I130" i="1"/>
  <c r="L130" i="1"/>
  <c r="I131" i="1"/>
  <c r="L131" i="1"/>
  <c r="I132" i="1"/>
  <c r="L132" i="1"/>
  <c r="I133" i="1"/>
  <c r="L133" i="1"/>
  <c r="L134" i="1"/>
  <c r="I152" i="1"/>
  <c r="L152" i="1"/>
  <c r="I153" i="1"/>
  <c r="L153" i="1"/>
  <c r="I154" i="1"/>
  <c r="L154" i="1"/>
  <c r="I155" i="1"/>
  <c r="L155" i="1"/>
  <c r="I156" i="1"/>
  <c r="L156" i="1"/>
  <c r="I157" i="1"/>
  <c r="L157" i="1"/>
  <c r="I158" i="1"/>
  <c r="L158" i="1"/>
  <c r="I159" i="1"/>
  <c r="L159" i="1"/>
  <c r="L160" i="1"/>
  <c r="I160" i="1"/>
  <c r="I178" i="1"/>
  <c r="L178" i="1"/>
  <c r="I179" i="1"/>
  <c r="L179" i="1"/>
  <c r="I180" i="1"/>
  <c r="L180" i="1"/>
  <c r="I181" i="1"/>
  <c r="L181" i="1"/>
  <c r="I182" i="1"/>
  <c r="L182" i="1"/>
  <c r="I183" i="1"/>
  <c r="L183" i="1"/>
  <c r="I184" i="1"/>
  <c r="L184" i="1"/>
  <c r="I185" i="1"/>
  <c r="L185" i="1"/>
  <c r="L186" i="1"/>
  <c r="I186" i="1"/>
  <c r="I205" i="1"/>
  <c r="I206" i="1"/>
  <c r="I207" i="1"/>
  <c r="I208" i="1"/>
  <c r="I209" i="1"/>
  <c r="I210" i="1"/>
  <c r="I211" i="1"/>
  <c r="I212" i="1"/>
  <c r="I213" i="1"/>
  <c r="L206" i="1"/>
  <c r="L207" i="1"/>
  <c r="L208" i="1"/>
  <c r="L209" i="1"/>
  <c r="L210" i="1"/>
  <c r="L211" i="1"/>
  <c r="L212" i="1"/>
  <c r="I230" i="1"/>
  <c r="I231" i="1"/>
  <c r="L231" i="1"/>
  <c r="I232" i="1"/>
  <c r="I233" i="1"/>
  <c r="I234" i="1"/>
  <c r="I235" i="1"/>
  <c r="I236" i="1"/>
  <c r="I237" i="1"/>
  <c r="I238" i="1"/>
  <c r="L232" i="1"/>
  <c r="L233" i="1"/>
  <c r="L234" i="1"/>
  <c r="L235" i="1"/>
  <c r="L236" i="1"/>
  <c r="L237" i="1"/>
  <c r="I256" i="1"/>
  <c r="L256" i="1"/>
  <c r="I257" i="1"/>
  <c r="L257" i="1"/>
  <c r="I258" i="1"/>
  <c r="L258" i="1"/>
  <c r="I259" i="1"/>
  <c r="L259" i="1"/>
  <c r="I260" i="1"/>
  <c r="L260" i="1"/>
  <c r="I261" i="1"/>
  <c r="L261" i="1"/>
  <c r="I262" i="1"/>
  <c r="L262" i="1"/>
  <c r="I263" i="1"/>
  <c r="L263" i="1"/>
  <c r="I281" i="1"/>
  <c r="I282" i="1"/>
  <c r="I283" i="1"/>
  <c r="I284" i="1"/>
  <c r="I285" i="1"/>
  <c r="I286" i="1"/>
  <c r="I287" i="1"/>
  <c r="I288" i="1"/>
  <c r="I289" i="1"/>
  <c r="L281" i="1"/>
  <c r="L282" i="1"/>
  <c r="L283" i="1"/>
  <c r="L284" i="1"/>
  <c r="L285" i="1"/>
  <c r="L286" i="1"/>
  <c r="L287" i="1"/>
  <c r="L288" i="1"/>
  <c r="I307" i="1"/>
  <c r="L307" i="1"/>
  <c r="I308" i="1"/>
  <c r="L308" i="1"/>
  <c r="I309" i="1"/>
  <c r="L309" i="1"/>
  <c r="I310" i="1"/>
  <c r="L310" i="1"/>
  <c r="I311" i="1"/>
  <c r="L311" i="1"/>
  <c r="I312" i="1"/>
  <c r="L312" i="1"/>
  <c r="I313" i="1"/>
  <c r="L313" i="1"/>
  <c r="I314" i="1"/>
  <c r="L314" i="1"/>
  <c r="I134" i="1"/>
  <c r="I315" i="1"/>
  <c r="L81" i="1"/>
  <c r="I81" i="1"/>
  <c r="I107" i="1"/>
  <c r="L230" i="1"/>
  <c r="L205" i="1"/>
  <c r="L82" i="1"/>
  <c r="I82" i="1"/>
  <c r="L83" i="1"/>
  <c r="L84" i="1"/>
  <c r="L315" i="1"/>
  <c r="L289" i="1"/>
  <c r="L264" i="1"/>
  <c r="I264" i="1"/>
  <c r="L238" i="1"/>
  <c r="L213" i="1"/>
  <c r="L187" i="1"/>
  <c r="I187" i="1"/>
  <c r="L188" i="1"/>
  <c r="L161" i="1"/>
  <c r="I161" i="1"/>
  <c r="L162" i="1"/>
  <c r="L163" i="1"/>
  <c r="L135" i="1"/>
  <c r="I135" i="1"/>
  <c r="L136" i="1"/>
  <c r="L107" i="1"/>
  <c r="L55" i="1"/>
  <c r="L56" i="1"/>
  <c r="I56" i="1"/>
  <c r="L57" i="1"/>
  <c r="I55" i="1"/>
  <c r="L316" i="1"/>
  <c r="I316" i="1"/>
  <c r="L317" i="1"/>
  <c r="L290" i="1"/>
  <c r="I290" i="1"/>
  <c r="L291" i="1"/>
  <c r="L265" i="1"/>
  <c r="I265" i="1"/>
  <c r="L266" i="1"/>
  <c r="L239" i="1"/>
  <c r="I239" i="1"/>
  <c r="L240" i="1"/>
  <c r="L214" i="1"/>
  <c r="I214" i="1"/>
  <c r="L215" i="1"/>
  <c r="L189" i="1"/>
  <c r="L137" i="1"/>
  <c r="L108" i="1"/>
  <c r="I108" i="1"/>
  <c r="L109" i="1"/>
  <c r="L58" i="1"/>
  <c r="L59" i="1"/>
  <c r="L71" i="1"/>
  <c r="L85" i="1"/>
  <c r="L97" i="1"/>
  <c r="L318" i="1"/>
  <c r="L292" i="1"/>
  <c r="L267" i="1"/>
  <c r="L241" i="1"/>
  <c r="L216" i="1"/>
  <c r="L110" i="1"/>
  <c r="L111" i="1"/>
  <c r="L124" i="1"/>
  <c r="L138" i="1"/>
  <c r="L150" i="1"/>
  <c r="L164" i="1"/>
  <c r="L176" i="1"/>
  <c r="L190" i="1"/>
  <c r="L203" i="1"/>
  <c r="L217" i="1"/>
  <c r="L228" i="1"/>
  <c r="L242" i="1"/>
  <c r="L254" i="1"/>
  <c r="L268" i="1"/>
  <c r="L279" i="1"/>
  <c r="L293" i="1"/>
  <c r="L305" i="1"/>
  <c r="L3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mboardley</author>
  </authors>
  <commentList>
    <comment ref="F2" authorId="0" shapeId="0" xr:uid="{00000000-0006-0000-0000-000001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4" authorId="0" shapeId="0" xr:uid="{00000000-0006-0000-0000-000002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D6" authorId="0" shapeId="0" xr:uid="{00000000-0006-0000-0000-000003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A12" authorId="0" shapeId="0" xr:uid="{00000000-0006-0000-0000-000004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E29" authorId="0" shapeId="0" xr:uid="{00000000-0006-0000-0000-000005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B30" authorId="0" shapeId="0" xr:uid="{00000000-0006-0000-0000-000006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40" authorId="0" shapeId="0" xr:uid="{00000000-0006-0000-0000-000007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42" authorId="0" shapeId="0" xr:uid="{00000000-0006-0000-0000-000008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63" authorId="0" shapeId="0" xr:uid="{00000000-0006-0000-0000-00000A00000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66" authorId="0" shapeId="0" xr:uid="{CD9B072A-15E8-420C-81EC-747FE7719713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68" authorId="0" shapeId="0" xr:uid="{B3C11F66-B01A-41FA-9EAF-6E0373A2C51C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89" authorId="0" shapeId="0" xr:uid="{D59BA347-6195-4653-B225-05287D13B3AD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92" authorId="0" shapeId="0" xr:uid="{7317AA11-C18B-49B7-99F0-DE531A299803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94" authorId="0" shapeId="0" xr:uid="{7C29BA25-B90C-4468-BE81-0B7CBF1D1EBC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15" authorId="0" shapeId="0" xr:uid="{7A9D1CE0-AA22-431C-9AD6-2FE4DC94787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19" authorId="0" shapeId="0" xr:uid="{CAB9B10B-C4CD-4004-B966-E9B02F54D25B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21" authorId="0" shapeId="0" xr:uid="{FB946A8C-D7CB-4DF4-B0A6-03FB0698F20F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42" authorId="0" shapeId="0" xr:uid="{2386DDAF-4EF7-40D3-AE20-E2EB42D6E181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45" authorId="0" shapeId="0" xr:uid="{E2676A93-CFC0-4067-BFBD-9FF5DADEB756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47" authorId="0" shapeId="0" xr:uid="{5C7F8959-0376-47AC-B2D7-56A45490B334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68" authorId="0" shapeId="0" xr:uid="{41A031F0-C1CB-41B8-B6BD-0B6F8F95FCAA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71" authorId="0" shapeId="0" xr:uid="{88030314-0E97-4A53-8BA2-4E84316DA8F9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73" authorId="0" shapeId="0" xr:uid="{756A1551-C86F-4415-AEEF-35185208983E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194" authorId="0" shapeId="0" xr:uid="{3BFB54D8-9B9B-45E2-BC6A-03E95BD0B7C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198" authorId="0" shapeId="0" xr:uid="{AB8A59D3-CAFD-46EA-9363-3A9A05E6404B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00" authorId="0" shapeId="0" xr:uid="{2C1F4D20-66F1-4B56-ACCE-B37DBE42781B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21" authorId="0" shapeId="0" xr:uid="{7375F870-3F7D-448B-8FCD-E96FAEDCC23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24" authorId="0" shapeId="0" xr:uid="{D16A3E50-7ECD-4F1D-8C12-057BEE2B28A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26" authorId="0" shapeId="0" xr:uid="{E1D9215E-480F-4811-9ED4-15785DDD3FF2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46" authorId="0" shapeId="0" xr:uid="{834525E0-4402-4ECA-83A6-401F9C42955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50" authorId="0" shapeId="0" xr:uid="{5613CED2-E2BC-4A58-A695-14E1D2A98F0C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52" authorId="0" shapeId="0" xr:uid="{088FC1FD-C05F-4D8A-8F9B-39B5E909362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72" authorId="0" shapeId="0" xr:uid="{717CC62D-D1CE-4EAE-9F7E-B6D9D38E4B27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75" authorId="0" shapeId="0" xr:uid="{F5DEE364-CCA4-4EAA-822C-0C8E52EB255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277" authorId="0" shapeId="0" xr:uid="{DEA95935-B3EC-47E6-9DDC-8CC347850D2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297" authorId="0" shapeId="0" xr:uid="{A9467F6D-036D-4D4B-9C38-2B24153EAAB6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301" authorId="0" shapeId="0" xr:uid="{F7960FFB-301F-4FE5-8D66-3B374652FC4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F303" authorId="0" shapeId="0" xr:uid="{65891265-F9C4-4F7D-9BEE-89F17AD75728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  <comment ref="I323" authorId="0" shapeId="0" xr:uid="{F85A81B0-F712-461C-8E3A-02FBCC6A1F60}">
      <text>
        <r>
          <rPr>
            <sz val="8"/>
            <color indexed="81"/>
            <rFont val="Tahoma"/>
            <family val="2"/>
          </rPr>
          <t>This form cannot be electronically submitted; must be signed to forward hard copy to ACCESS office at the Education Center, Suite 323.</t>
        </r>
      </text>
    </comment>
  </commentList>
</comments>
</file>

<file path=xl/sharedStrings.xml><?xml version="1.0" encoding="utf-8"?>
<sst xmlns="http://schemas.openxmlformats.org/spreadsheetml/2006/main" count="329" uniqueCount="46">
  <si>
    <t>S&amp;H flat rate</t>
  </si>
  <si>
    <t>S &amp; H %</t>
  </si>
  <si>
    <t>Type in yellow spaces only</t>
  </si>
  <si>
    <t>Subtotal after disc.</t>
  </si>
  <si>
    <t xml:space="preserve">through ACCESS funds remain the property of the School District of Philadelphia at the school site of origin. We accept responsibility for  </t>
  </si>
  <si>
    <t>for assuring approved materials are ordered and distributed to the appropriate parties.</t>
  </si>
  <si>
    <t>Item Description</t>
  </si>
  <si>
    <t>Item #</t>
  </si>
  <si>
    <t>Qnty</t>
  </si>
  <si>
    <t>Unit Price</t>
  </si>
  <si>
    <t>Total Price</t>
  </si>
  <si>
    <t xml:space="preserve">Order Total </t>
  </si>
  <si>
    <r>
      <t>Date:</t>
    </r>
    <r>
      <rPr>
        <b/>
        <u/>
        <sz val="10"/>
        <rFont val="Arial"/>
        <family val="2"/>
      </rPr>
      <t xml:space="preserve">              </t>
    </r>
  </si>
  <si>
    <t>School:</t>
  </si>
  <si>
    <t>Location #</t>
  </si>
  <si>
    <t>Describe in detail how the requested materials will assist these students to reach their educational goals. (Please be specific)</t>
  </si>
  <si>
    <t>Enter here</t>
  </si>
  <si>
    <t>Under/(Over)</t>
  </si>
  <si>
    <r>
      <t xml:space="preserve">Click </t>
    </r>
    <r>
      <rPr>
        <b/>
        <sz val="10"/>
        <color indexed="10"/>
        <rFont val="Arial"/>
        <family val="2"/>
      </rPr>
      <t>SAVE AS</t>
    </r>
    <r>
      <rPr>
        <sz val="10"/>
        <color indexed="10"/>
        <rFont val="Arial"/>
        <family val="2"/>
      </rPr>
      <t xml:space="preserve"> to save for your files</t>
    </r>
  </si>
  <si>
    <t>Submitted by:</t>
  </si>
  <si>
    <t>Signature:</t>
  </si>
  <si>
    <t>Job</t>
  </si>
  <si>
    <t>Title:</t>
  </si>
  <si>
    <t xml:space="preserve">I (we) have reviewed the components of the proposal and support the content and need. I (we) understand that all property ordered </t>
  </si>
  <si>
    <t>Please Print</t>
  </si>
  <si>
    <t xml:space="preserve">Subtotal </t>
  </si>
  <si>
    <t>Discount from Total Order</t>
  </si>
  <si>
    <t xml:space="preserve"> Discount by item</t>
  </si>
  <si>
    <t>Fill in proposal allotted amount</t>
  </si>
  <si>
    <t>Beginning Total</t>
  </si>
  <si>
    <t>Balance Remaining</t>
  </si>
  <si>
    <t>Do not add additional lines to purchase order form if you need to add more items scroll down to next page.</t>
  </si>
  <si>
    <t xml:space="preserve">Please include exact % of Shipping charge (ex. 12% or zero if free </t>
  </si>
  <si>
    <t>or flat rate)</t>
  </si>
  <si>
    <r>
      <t>Identify the Special Ed Population/program who will use the requested materials, (</t>
    </r>
    <r>
      <rPr>
        <b/>
        <i/>
        <u/>
        <sz val="10"/>
        <color indexed="10"/>
        <rFont val="Arial"/>
        <family val="2"/>
      </rPr>
      <t>i.e. LS, MDS, LSS</t>
    </r>
    <r>
      <rPr>
        <b/>
        <i/>
        <u/>
        <sz val="10"/>
        <rFont val="Arial"/>
        <family val="2"/>
      </rPr>
      <t xml:space="preserve">) </t>
    </r>
  </si>
  <si>
    <t>Proposer's</t>
  </si>
  <si>
    <t>Comment:</t>
  </si>
  <si>
    <t>Please make sure have attached a current price quote.</t>
  </si>
  <si>
    <t>Network:</t>
  </si>
  <si>
    <t>Vendor/ Supplier Number:</t>
  </si>
  <si>
    <t>Vendor/ Supplier Name:</t>
  </si>
  <si>
    <t>Vendor/ Supplier Address:</t>
  </si>
  <si>
    <t>Vendor/ Supplier Phone #:</t>
  </si>
  <si>
    <t>Purchase Order Form Information to be transferred to SDP purchasing system. The same guidelines that apply to regular requisitions apply here.</t>
  </si>
  <si>
    <r>
      <t>Shipping and handling must be included as quoted; if it is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free enter zero.</t>
    </r>
    <r>
      <rPr>
        <sz val="10"/>
        <rFont val="Arial"/>
        <family val="2"/>
      </rPr>
      <t xml:space="preserve">  Only use the quoted pricing when completing this form.  Thank you.</t>
    </r>
  </si>
  <si>
    <t>Fund: 150 Source: 3701 BY: 2025 Department: School#  Function: 2420105 Acct.: 560001 Project: 370125 Future: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</si>
</sst>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u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i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44" fontId="0" fillId="0" borderId="1" xfId="1" applyFont="1" applyBorder="1" applyProtection="1"/>
    <xf numFmtId="44" fontId="2" fillId="0" borderId="1" xfId="0" applyNumberFormat="1" applyFont="1" applyBorder="1" applyProtection="1"/>
    <xf numFmtId="44" fontId="2" fillId="0" borderId="2" xfId="0" applyNumberFormat="1" applyFont="1" applyBorder="1" applyProtection="1"/>
    <xf numFmtId="44" fontId="8" fillId="0" borderId="2" xfId="0" applyNumberFormat="1" applyFont="1" applyBorder="1" applyProtection="1"/>
    <xf numFmtId="44" fontId="8" fillId="0" borderId="1" xfId="0" applyNumberFormat="1" applyFont="1" applyBorder="1" applyProtection="1"/>
    <xf numFmtId="0" fontId="0" fillId="0" borderId="0" xfId="0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0" xfId="0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Fill="1" applyBorder="1" applyProtection="1"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9" fontId="8" fillId="2" borderId="10" xfId="0" applyNumberFormat="1" applyFont="1" applyFill="1" applyBorder="1" applyAlignment="1" applyProtection="1">
      <alignment horizontal="right"/>
      <protection locked="0"/>
    </xf>
    <xf numFmtId="44" fontId="8" fillId="2" borderId="10" xfId="1" applyFont="1" applyFill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44" fontId="0" fillId="0" borderId="11" xfId="1" applyFont="1" applyBorder="1" applyProtection="1">
      <protection locked="0"/>
    </xf>
    <xf numFmtId="44" fontId="0" fillId="0" borderId="6" xfId="1" applyFont="1" applyBorder="1" applyProtection="1">
      <protection locked="0"/>
    </xf>
    <xf numFmtId="0" fontId="0" fillId="0" borderId="6" xfId="0" applyBorder="1" applyProtection="1"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Protection="1">
      <protection locked="0"/>
    </xf>
    <xf numFmtId="44" fontId="7" fillId="0" borderId="2" xfId="0" applyNumberFormat="1" applyFont="1" applyBorder="1" applyProtection="1"/>
    <xf numFmtId="0" fontId="9" fillId="0" borderId="4" xfId="0" applyFont="1" applyBorder="1" applyProtection="1">
      <protection locked="0"/>
    </xf>
    <xf numFmtId="0" fontId="8" fillId="0" borderId="7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protection locked="0"/>
    </xf>
    <xf numFmtId="44" fontId="0" fillId="0" borderId="1" xfId="0" applyNumberFormat="1" applyFill="1" applyBorder="1" applyAlignment="1" applyProtection="1">
      <alignment horizontal="center"/>
    </xf>
    <xf numFmtId="44" fontId="7" fillId="0" borderId="1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9" fontId="1" fillId="4" borderId="8" xfId="1" applyNumberFormat="1" applyFont="1" applyFill="1" applyBorder="1" applyProtection="1">
      <protection locked="0"/>
    </xf>
    <xf numFmtId="44" fontId="0" fillId="0" borderId="12" xfId="1" applyFont="1" applyBorder="1" applyProtection="1">
      <protection locked="0"/>
    </xf>
    <xf numFmtId="44" fontId="0" fillId="0" borderId="13" xfId="1" applyFont="1" applyBorder="1" applyProtection="1"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9" fillId="0" borderId="0" xfId="0" applyFont="1" applyBorder="1" applyProtection="1">
      <protection locked="0"/>
    </xf>
    <xf numFmtId="44" fontId="8" fillId="0" borderId="0" xfId="0" applyNumberFormat="1" applyFont="1" applyBorder="1" applyProtection="1"/>
    <xf numFmtId="9" fontId="0" fillId="2" borderId="1" xfId="0" applyNumberFormat="1" applyFill="1" applyBorder="1" applyAlignment="1" applyProtection="1">
      <alignment horizontal="center"/>
      <protection locked="0"/>
    </xf>
    <xf numFmtId="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44" fontId="0" fillId="0" borderId="10" xfId="1" applyFont="1" applyFill="1" applyBorder="1" applyProtection="1">
      <protection locked="0"/>
    </xf>
    <xf numFmtId="44" fontId="2" fillId="0" borderId="2" xfId="0" applyNumberFormat="1" applyFont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9" fontId="0" fillId="0" borderId="14" xfId="0" applyNumberFormat="1" applyBorder="1" applyProtection="1">
      <protection locked="0"/>
    </xf>
    <xf numFmtId="0" fontId="8" fillId="0" borderId="9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44" fontId="0" fillId="0" borderId="6" xfId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44" fontId="2" fillId="2" borderId="1" xfId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15" fillId="5" borderId="2" xfId="0" applyFont="1" applyFill="1" applyBorder="1" applyProtection="1">
      <protection locked="0"/>
    </xf>
    <xf numFmtId="0" fontId="15" fillId="5" borderId="1" xfId="0" applyFont="1" applyFill="1" applyBorder="1" applyProtection="1"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14" fillId="6" borderId="0" xfId="0" applyFont="1" applyFill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5" fillId="6" borderId="0" xfId="0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 applyProtection="1">
      <protection locked="0"/>
    </xf>
    <xf numFmtId="0" fontId="3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6" fillId="7" borderId="0" xfId="0" applyFont="1" applyFill="1" applyBorder="1" applyProtection="1">
      <protection locked="0"/>
    </xf>
    <xf numFmtId="0" fontId="5" fillId="7" borderId="0" xfId="0" applyFont="1" applyFill="1" applyBorder="1" applyProtection="1">
      <protection locked="0"/>
    </xf>
    <xf numFmtId="9" fontId="18" fillId="2" borderId="1" xfId="2" applyFont="1" applyFill="1" applyBorder="1" applyAlignment="1" applyProtection="1">
      <alignment horizontal="center"/>
      <protection locked="0"/>
    </xf>
    <xf numFmtId="9" fontId="18" fillId="2" borderId="2" xfId="2" applyFont="1" applyFill="1" applyBorder="1" applyAlignment="1" applyProtection="1">
      <alignment horizontal="center"/>
      <protection locked="0"/>
    </xf>
    <xf numFmtId="0" fontId="0" fillId="8" borderId="3" xfId="0" applyFill="1" applyBorder="1" applyProtection="1">
      <protection locked="0"/>
    </xf>
    <xf numFmtId="0" fontId="2" fillId="8" borderId="0" xfId="0" applyFont="1" applyFill="1" applyBorder="1" applyProtection="1">
      <protection locked="0"/>
    </xf>
    <xf numFmtId="0" fontId="2" fillId="8" borderId="3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4" fontId="2" fillId="2" borderId="3" xfId="0" quotePrefix="1" applyNumberFormat="1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9" fillId="5" borderId="0" xfId="0" applyFont="1" applyFill="1" applyBorder="1" applyProtection="1">
      <protection locked="0"/>
    </xf>
    <xf numFmtId="0" fontId="19" fillId="6" borderId="0" xfId="0" applyFont="1" applyFill="1" applyProtection="1">
      <protection locked="0"/>
    </xf>
    <xf numFmtId="0" fontId="20" fillId="7" borderId="0" xfId="0" applyFont="1" applyFill="1" applyBorder="1" applyProtection="1">
      <protection locked="0"/>
    </xf>
    <xf numFmtId="0" fontId="13" fillId="7" borderId="4" xfId="0" applyFont="1" applyFill="1" applyBorder="1" applyAlignment="1" applyProtection="1">
      <alignment horizontal="center"/>
      <protection locked="0"/>
    </xf>
    <xf numFmtId="0" fontId="13" fillId="7" borderId="9" xfId="0" applyFont="1" applyFill="1" applyBorder="1" applyAlignment="1" applyProtection="1">
      <alignment horizontal="center"/>
      <protection locked="0"/>
    </xf>
    <xf numFmtId="0" fontId="13" fillId="7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9" xfId="0" applyFont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left" vertical="top" wrapText="1" shrinkToFit="1"/>
      <protection locked="0"/>
    </xf>
    <xf numFmtId="0" fontId="16" fillId="2" borderId="2" xfId="0" applyFont="1" applyFill="1" applyBorder="1" applyAlignment="1" applyProtection="1">
      <alignment horizontal="left" vertical="top" wrapText="1" shrinkToFi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/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3" fillId="7" borderId="7" xfId="0" applyFont="1" applyFill="1" applyBorder="1" applyAlignment="1" applyProtection="1">
      <alignment horizontal="center"/>
      <protection locked="0"/>
    </xf>
    <xf numFmtId="0" fontId="13" fillId="7" borderId="3" xfId="0" applyFont="1" applyFill="1" applyBorder="1" applyAlignment="1" applyProtection="1">
      <alignment horizontal="center"/>
      <protection locked="0"/>
    </xf>
    <xf numFmtId="0" fontId="13" fillId="7" borderId="10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</xdr:row>
      <xdr:rowOff>38100</xdr:rowOff>
    </xdr:from>
    <xdr:to>
      <xdr:col>11</xdr:col>
      <xdr:colOff>1422400</xdr:colOff>
      <xdr:row>6</xdr:row>
      <xdr:rowOff>63500</xdr:rowOff>
    </xdr:to>
    <xdr:pic>
      <xdr:nvPicPr>
        <xdr:cNvPr id="8596" name="Picture 11" descr="full-front">
          <a:extLst>
            <a:ext uri="{FF2B5EF4-FFF2-40B4-BE49-F238E27FC236}">
              <a16:creationId xmlns:a16="http://schemas.microsoft.com/office/drawing/2014/main" id="{6E932188-F9E0-43E5-A6D8-6666D533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52"/>
        <a:stretch>
          <a:fillRect/>
        </a:stretch>
      </xdr:blipFill>
      <xdr:spPr bwMode="auto">
        <a:xfrm>
          <a:off x="6851650" y="38100"/>
          <a:ext cx="1892300" cy="1016000"/>
        </a:xfrm>
        <a:prstGeom prst="rect">
          <a:avLst/>
        </a:prstGeom>
        <a:solidFill>
          <a:srgbClr val="FCF30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469900</xdr:colOff>
      <xdr:row>56</xdr:row>
      <xdr:rowOff>88900</xdr:rowOff>
    </xdr:from>
    <xdr:to>
      <xdr:col>8</xdr:col>
      <xdr:colOff>698500</xdr:colOff>
      <xdr:row>56</xdr:row>
      <xdr:rowOff>88900</xdr:rowOff>
    </xdr:to>
    <xdr:sp macro="" textlink="">
      <xdr:nvSpPr>
        <xdr:cNvPr id="8597" name="Line 16">
          <a:extLst>
            <a:ext uri="{FF2B5EF4-FFF2-40B4-BE49-F238E27FC236}">
              <a16:creationId xmlns:a16="http://schemas.microsoft.com/office/drawing/2014/main" id="{55D40368-CF1D-4979-8B93-8A3E04ABFFF6}"/>
            </a:ext>
          </a:extLst>
        </xdr:cNvPr>
        <xdr:cNvSpPr>
          <a:spLocks noChangeShapeType="1"/>
        </xdr:cNvSpPr>
      </xdr:nvSpPr>
      <xdr:spPr bwMode="auto">
        <a:xfrm>
          <a:off x="6565900" y="10934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598" name="Rectangle 17">
          <a:extLst>
            <a:ext uri="{FF2B5EF4-FFF2-40B4-BE49-F238E27FC236}">
              <a16:creationId xmlns:a16="http://schemas.microsoft.com/office/drawing/2014/main" id="{62A915D6-24EC-4BC4-828C-70E1B69266EE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599" name="Line 18">
          <a:extLst>
            <a:ext uri="{FF2B5EF4-FFF2-40B4-BE49-F238E27FC236}">
              <a16:creationId xmlns:a16="http://schemas.microsoft.com/office/drawing/2014/main" id="{46BAD654-956A-4FCE-AD06-221A93B910D9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0" name="Rectangle 19">
          <a:extLst>
            <a:ext uri="{FF2B5EF4-FFF2-40B4-BE49-F238E27FC236}">
              <a16:creationId xmlns:a16="http://schemas.microsoft.com/office/drawing/2014/main" id="{37EF6FB4-96F4-42EF-984A-303CD6A51A6F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1" name="Line 20">
          <a:extLst>
            <a:ext uri="{FF2B5EF4-FFF2-40B4-BE49-F238E27FC236}">
              <a16:creationId xmlns:a16="http://schemas.microsoft.com/office/drawing/2014/main" id="{B9C3411E-8685-494E-A90F-BA59C458F05C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46</xdr:row>
      <xdr:rowOff>76200</xdr:rowOff>
    </xdr:from>
    <xdr:to>
      <xdr:col>9</xdr:col>
      <xdr:colOff>222250</xdr:colOff>
      <xdr:row>55</xdr:row>
      <xdr:rowOff>50800</xdr:rowOff>
    </xdr:to>
    <xdr:sp macro="" textlink="">
      <xdr:nvSpPr>
        <xdr:cNvPr id="8602" name="Line 55">
          <a:extLst>
            <a:ext uri="{FF2B5EF4-FFF2-40B4-BE49-F238E27FC236}">
              <a16:creationId xmlns:a16="http://schemas.microsoft.com/office/drawing/2014/main" id="{78CB6262-B13D-430B-89F7-FCE22BFD5F68}"/>
            </a:ext>
          </a:extLst>
        </xdr:cNvPr>
        <xdr:cNvSpPr>
          <a:spLocks noChangeShapeType="1"/>
        </xdr:cNvSpPr>
      </xdr:nvSpPr>
      <xdr:spPr bwMode="auto">
        <a:xfrm flipH="1">
          <a:off x="7004050" y="8070850"/>
          <a:ext cx="12700" cy="266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3" name="Line 56">
          <a:extLst>
            <a:ext uri="{FF2B5EF4-FFF2-40B4-BE49-F238E27FC236}">
              <a16:creationId xmlns:a16="http://schemas.microsoft.com/office/drawing/2014/main" id="{F6825F07-2893-48C5-A770-25E67D7215EE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4" name="Line 57">
          <a:extLst>
            <a:ext uri="{FF2B5EF4-FFF2-40B4-BE49-F238E27FC236}">
              <a16:creationId xmlns:a16="http://schemas.microsoft.com/office/drawing/2014/main" id="{17FB6F8A-66E2-41E9-87EE-224B03DDB714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5" name="Line 60">
          <a:extLst>
            <a:ext uri="{FF2B5EF4-FFF2-40B4-BE49-F238E27FC236}">
              <a16:creationId xmlns:a16="http://schemas.microsoft.com/office/drawing/2014/main" id="{86EE07B7-4F4F-4430-B937-2426EFC9B898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6" name="Line 61">
          <a:extLst>
            <a:ext uri="{FF2B5EF4-FFF2-40B4-BE49-F238E27FC236}">
              <a16:creationId xmlns:a16="http://schemas.microsoft.com/office/drawing/2014/main" id="{07FD18A1-491D-47CF-A584-CC82B1A37895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46</xdr:row>
      <xdr:rowOff>88900</xdr:rowOff>
    </xdr:from>
    <xdr:to>
      <xdr:col>10</xdr:col>
      <xdr:colOff>247650</xdr:colOff>
      <xdr:row>55</xdr:row>
      <xdr:rowOff>69850</xdr:rowOff>
    </xdr:to>
    <xdr:sp macro="" textlink="">
      <xdr:nvSpPr>
        <xdr:cNvPr id="8607" name="Line 62">
          <a:extLst>
            <a:ext uri="{FF2B5EF4-FFF2-40B4-BE49-F238E27FC236}">
              <a16:creationId xmlns:a16="http://schemas.microsoft.com/office/drawing/2014/main" id="{B52AB975-784A-467F-AB81-A57A0A0FF2E1}"/>
            </a:ext>
          </a:extLst>
        </xdr:cNvPr>
        <xdr:cNvSpPr>
          <a:spLocks noChangeShapeType="1"/>
        </xdr:cNvSpPr>
      </xdr:nvSpPr>
      <xdr:spPr bwMode="auto">
        <a:xfrm flipH="1">
          <a:off x="7473950" y="8083550"/>
          <a:ext cx="635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55</xdr:row>
      <xdr:rowOff>69850</xdr:rowOff>
    </xdr:from>
    <xdr:to>
      <xdr:col>10</xdr:col>
      <xdr:colOff>558800</xdr:colOff>
      <xdr:row>55</xdr:row>
      <xdr:rowOff>69850</xdr:rowOff>
    </xdr:to>
    <xdr:sp macro="" textlink="">
      <xdr:nvSpPr>
        <xdr:cNvPr id="8608" name="Line 63">
          <a:extLst>
            <a:ext uri="{FF2B5EF4-FFF2-40B4-BE49-F238E27FC236}">
              <a16:creationId xmlns:a16="http://schemas.microsoft.com/office/drawing/2014/main" id="{7716E144-ABFA-45A0-BA27-D08B949CD056}"/>
            </a:ext>
          </a:extLst>
        </xdr:cNvPr>
        <xdr:cNvSpPr>
          <a:spLocks noChangeShapeType="1"/>
        </xdr:cNvSpPr>
      </xdr:nvSpPr>
      <xdr:spPr bwMode="auto">
        <a:xfrm>
          <a:off x="6864350" y="1075055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09" name="Line 64">
          <a:extLst>
            <a:ext uri="{FF2B5EF4-FFF2-40B4-BE49-F238E27FC236}">
              <a16:creationId xmlns:a16="http://schemas.microsoft.com/office/drawing/2014/main" id="{57839F98-AA26-4688-89D8-5BA019688F46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0" name="Line 65">
          <a:extLst>
            <a:ext uri="{FF2B5EF4-FFF2-40B4-BE49-F238E27FC236}">
              <a16:creationId xmlns:a16="http://schemas.microsoft.com/office/drawing/2014/main" id="{66FC7C57-DD5D-43CE-928F-E6B40AB2DF34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1" name="Rectangle 67">
          <a:extLst>
            <a:ext uri="{FF2B5EF4-FFF2-40B4-BE49-F238E27FC236}">
              <a16:creationId xmlns:a16="http://schemas.microsoft.com/office/drawing/2014/main" id="{B84951E0-210E-4EC1-B44B-88F634B38180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2" name="Line 68">
          <a:extLst>
            <a:ext uri="{FF2B5EF4-FFF2-40B4-BE49-F238E27FC236}">
              <a16:creationId xmlns:a16="http://schemas.microsoft.com/office/drawing/2014/main" id="{19034229-B898-41F8-B7E0-61B0D705E465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3" name="Line 69">
          <a:extLst>
            <a:ext uri="{FF2B5EF4-FFF2-40B4-BE49-F238E27FC236}">
              <a16:creationId xmlns:a16="http://schemas.microsoft.com/office/drawing/2014/main" id="{97D4C37D-E5C5-4815-8848-D07B1155E59A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4" name="Line 70">
          <a:extLst>
            <a:ext uri="{FF2B5EF4-FFF2-40B4-BE49-F238E27FC236}">
              <a16:creationId xmlns:a16="http://schemas.microsoft.com/office/drawing/2014/main" id="{07CB021C-2560-4D6C-AA54-562344BA8E0C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5" name="Line 71">
          <a:extLst>
            <a:ext uri="{FF2B5EF4-FFF2-40B4-BE49-F238E27FC236}">
              <a16:creationId xmlns:a16="http://schemas.microsoft.com/office/drawing/2014/main" id="{13F41449-17B8-405A-B5A4-8F2A1ABDE2A2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6" name="Rectangle 76">
          <a:extLst>
            <a:ext uri="{FF2B5EF4-FFF2-40B4-BE49-F238E27FC236}">
              <a16:creationId xmlns:a16="http://schemas.microsoft.com/office/drawing/2014/main" id="{ABB500F5-4009-4DF4-B78B-BE953648AF34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7" name="Line 77">
          <a:extLst>
            <a:ext uri="{FF2B5EF4-FFF2-40B4-BE49-F238E27FC236}">
              <a16:creationId xmlns:a16="http://schemas.microsoft.com/office/drawing/2014/main" id="{BDE2E73E-2676-41B2-86AD-20C899B9D6B4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8" name="Line 78">
          <a:extLst>
            <a:ext uri="{FF2B5EF4-FFF2-40B4-BE49-F238E27FC236}">
              <a16:creationId xmlns:a16="http://schemas.microsoft.com/office/drawing/2014/main" id="{DA0C7E37-27DC-4E7F-87AF-54DFAA07FA4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19" name="Line 79">
          <a:extLst>
            <a:ext uri="{FF2B5EF4-FFF2-40B4-BE49-F238E27FC236}">
              <a16:creationId xmlns:a16="http://schemas.microsoft.com/office/drawing/2014/main" id="{DF72B708-D454-4FF4-B663-166AD2086C47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0" name="Line 80">
          <a:extLst>
            <a:ext uri="{FF2B5EF4-FFF2-40B4-BE49-F238E27FC236}">
              <a16:creationId xmlns:a16="http://schemas.microsoft.com/office/drawing/2014/main" id="{B76EB6A3-2B74-4EDC-A28A-817DA8B68DBC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1" name="Rectangle 85">
          <a:extLst>
            <a:ext uri="{FF2B5EF4-FFF2-40B4-BE49-F238E27FC236}">
              <a16:creationId xmlns:a16="http://schemas.microsoft.com/office/drawing/2014/main" id="{5B5C49F9-DC76-4C7E-829A-40C38955A5F0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2" name="Line 86">
          <a:extLst>
            <a:ext uri="{FF2B5EF4-FFF2-40B4-BE49-F238E27FC236}">
              <a16:creationId xmlns:a16="http://schemas.microsoft.com/office/drawing/2014/main" id="{095A7F0C-0AA8-4815-886A-4BC78CEFA6C5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3" name="Line 87">
          <a:extLst>
            <a:ext uri="{FF2B5EF4-FFF2-40B4-BE49-F238E27FC236}">
              <a16:creationId xmlns:a16="http://schemas.microsoft.com/office/drawing/2014/main" id="{ED6AFE9F-9215-4B11-BFCB-D9A33AFA572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4" name="Line 88">
          <a:extLst>
            <a:ext uri="{FF2B5EF4-FFF2-40B4-BE49-F238E27FC236}">
              <a16:creationId xmlns:a16="http://schemas.microsoft.com/office/drawing/2014/main" id="{047005A7-BE30-440E-9F43-090E2636DF7A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5" name="Line 89">
          <a:extLst>
            <a:ext uri="{FF2B5EF4-FFF2-40B4-BE49-F238E27FC236}">
              <a16:creationId xmlns:a16="http://schemas.microsoft.com/office/drawing/2014/main" id="{975DCD07-ECEF-4B14-85F3-1A250B341D4A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6" name="Rectangle 94">
          <a:extLst>
            <a:ext uri="{FF2B5EF4-FFF2-40B4-BE49-F238E27FC236}">
              <a16:creationId xmlns:a16="http://schemas.microsoft.com/office/drawing/2014/main" id="{7D0D32AD-271F-4A52-A2F8-77FCE887F022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7" name="Line 95">
          <a:extLst>
            <a:ext uri="{FF2B5EF4-FFF2-40B4-BE49-F238E27FC236}">
              <a16:creationId xmlns:a16="http://schemas.microsoft.com/office/drawing/2014/main" id="{42D590E6-45E7-4FEB-9D38-D87A1FBF1330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8" name="Line 96">
          <a:extLst>
            <a:ext uri="{FF2B5EF4-FFF2-40B4-BE49-F238E27FC236}">
              <a16:creationId xmlns:a16="http://schemas.microsoft.com/office/drawing/2014/main" id="{52FB75B4-3FB0-40F3-B112-04313F0FF8EE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29" name="Line 97">
          <a:extLst>
            <a:ext uri="{FF2B5EF4-FFF2-40B4-BE49-F238E27FC236}">
              <a16:creationId xmlns:a16="http://schemas.microsoft.com/office/drawing/2014/main" id="{B0FC3DF2-5B09-4FA1-A036-57F9867DD35F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0" name="Line 98">
          <a:extLst>
            <a:ext uri="{FF2B5EF4-FFF2-40B4-BE49-F238E27FC236}">
              <a16:creationId xmlns:a16="http://schemas.microsoft.com/office/drawing/2014/main" id="{8D9D2EB1-548C-47EF-926D-80432C1FC5F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1" name="Rectangle 103">
          <a:extLst>
            <a:ext uri="{FF2B5EF4-FFF2-40B4-BE49-F238E27FC236}">
              <a16:creationId xmlns:a16="http://schemas.microsoft.com/office/drawing/2014/main" id="{1DBB03C4-0C1F-4DDD-934D-AD735E37E057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31750</xdr:rowOff>
    </xdr:from>
    <xdr:to>
      <xdr:col>8</xdr:col>
      <xdr:colOff>0</xdr:colOff>
      <xdr:row>65</xdr:row>
      <xdr:rowOff>31750</xdr:rowOff>
    </xdr:to>
    <xdr:sp macro="" textlink="">
      <xdr:nvSpPr>
        <xdr:cNvPr id="8632" name="Line 104">
          <a:extLst>
            <a:ext uri="{FF2B5EF4-FFF2-40B4-BE49-F238E27FC236}">
              <a16:creationId xmlns:a16="http://schemas.microsoft.com/office/drawing/2014/main" id="{E7F1EC2A-3048-4137-8E52-0D78B9B56EED}"/>
            </a:ext>
          </a:extLst>
        </xdr:cNvPr>
        <xdr:cNvSpPr>
          <a:spLocks noChangeShapeType="1"/>
        </xdr:cNvSpPr>
      </xdr:nvSpPr>
      <xdr:spPr bwMode="auto">
        <a:xfrm>
          <a:off x="6096000" y="1322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3" name="Line 105">
          <a:extLst>
            <a:ext uri="{FF2B5EF4-FFF2-40B4-BE49-F238E27FC236}">
              <a16:creationId xmlns:a16="http://schemas.microsoft.com/office/drawing/2014/main" id="{BDE9727D-9D1E-489B-BA74-F15995D776AD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4" name="Line 106">
          <a:extLst>
            <a:ext uri="{FF2B5EF4-FFF2-40B4-BE49-F238E27FC236}">
              <a16:creationId xmlns:a16="http://schemas.microsoft.com/office/drawing/2014/main" id="{D4ABB93C-AECE-4B69-8D87-22842C510CEA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5" name="Line 107">
          <a:extLst>
            <a:ext uri="{FF2B5EF4-FFF2-40B4-BE49-F238E27FC236}">
              <a16:creationId xmlns:a16="http://schemas.microsoft.com/office/drawing/2014/main" id="{B368E5DF-AD71-45D9-87BC-F2A427C42B33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6" name="Rectangle 112">
          <a:extLst>
            <a:ext uri="{FF2B5EF4-FFF2-40B4-BE49-F238E27FC236}">
              <a16:creationId xmlns:a16="http://schemas.microsoft.com/office/drawing/2014/main" id="{08FEDAF0-8F08-4272-88D4-BD48394B630B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7" name="Line 113">
          <a:extLst>
            <a:ext uri="{FF2B5EF4-FFF2-40B4-BE49-F238E27FC236}">
              <a16:creationId xmlns:a16="http://schemas.microsoft.com/office/drawing/2014/main" id="{920D54D1-F2B7-4BC6-8DD9-5D2D8DEA16D2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8" name="Line 114">
          <a:extLst>
            <a:ext uri="{FF2B5EF4-FFF2-40B4-BE49-F238E27FC236}">
              <a16:creationId xmlns:a16="http://schemas.microsoft.com/office/drawing/2014/main" id="{A397DF1D-3BC5-4891-A711-050476E64D18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39" name="Line 115">
          <a:extLst>
            <a:ext uri="{FF2B5EF4-FFF2-40B4-BE49-F238E27FC236}">
              <a16:creationId xmlns:a16="http://schemas.microsoft.com/office/drawing/2014/main" id="{79C44F67-5441-4D05-8BD9-47EA87EC7012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0" name="Line 116">
          <a:extLst>
            <a:ext uri="{FF2B5EF4-FFF2-40B4-BE49-F238E27FC236}">
              <a16:creationId xmlns:a16="http://schemas.microsoft.com/office/drawing/2014/main" id="{11191EA9-4962-4067-BFA6-75C9E1A51CB2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1" name="Rectangle 121">
          <a:extLst>
            <a:ext uri="{FF2B5EF4-FFF2-40B4-BE49-F238E27FC236}">
              <a16:creationId xmlns:a16="http://schemas.microsoft.com/office/drawing/2014/main" id="{E19603BF-32FE-422D-8D3D-48BBBF71E101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2" name="Line 123">
          <a:extLst>
            <a:ext uri="{FF2B5EF4-FFF2-40B4-BE49-F238E27FC236}">
              <a16:creationId xmlns:a16="http://schemas.microsoft.com/office/drawing/2014/main" id="{AA1360D3-14EC-4D32-9437-3098C16B4693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3" name="Line 124">
          <a:extLst>
            <a:ext uri="{FF2B5EF4-FFF2-40B4-BE49-F238E27FC236}">
              <a16:creationId xmlns:a16="http://schemas.microsoft.com/office/drawing/2014/main" id="{34EE903B-D57C-45C9-BBA9-13FA3CAAC57B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4" name="Line 125">
          <a:extLst>
            <a:ext uri="{FF2B5EF4-FFF2-40B4-BE49-F238E27FC236}">
              <a16:creationId xmlns:a16="http://schemas.microsoft.com/office/drawing/2014/main" id="{9696241C-3556-4049-9A30-65EA718535BB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5" name="Rectangle 130">
          <a:extLst>
            <a:ext uri="{FF2B5EF4-FFF2-40B4-BE49-F238E27FC236}">
              <a16:creationId xmlns:a16="http://schemas.microsoft.com/office/drawing/2014/main" id="{93627D91-42AE-481F-ABEF-A9E784A4E861}"/>
            </a:ext>
          </a:extLst>
        </xdr:cNvPr>
        <xdr:cNvSpPr>
          <a:spLocks noChangeArrowheads="1"/>
        </xdr:cNvSpPr>
      </xdr:nvSpPr>
      <xdr:spPr bwMode="auto">
        <a:xfrm>
          <a:off x="6096000" y="131889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6" name="Line 132">
          <a:extLst>
            <a:ext uri="{FF2B5EF4-FFF2-40B4-BE49-F238E27FC236}">
              <a16:creationId xmlns:a16="http://schemas.microsoft.com/office/drawing/2014/main" id="{C49C156A-2D24-4788-909E-AC8DB770DB5E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7" name="Line 133">
          <a:extLst>
            <a:ext uri="{FF2B5EF4-FFF2-40B4-BE49-F238E27FC236}">
              <a16:creationId xmlns:a16="http://schemas.microsoft.com/office/drawing/2014/main" id="{E2445128-E2C8-4218-ABDF-329C44341841}"/>
            </a:ext>
          </a:extLst>
        </xdr:cNvPr>
        <xdr:cNvSpPr>
          <a:spLocks noChangeShapeType="1"/>
        </xdr:cNvSpPr>
      </xdr:nvSpPr>
      <xdr:spPr bwMode="auto">
        <a:xfrm flipH="1"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65</xdr:row>
      <xdr:rowOff>0</xdr:rowOff>
    </xdr:from>
    <xdr:to>
      <xdr:col>8</xdr:col>
      <xdr:colOff>0</xdr:colOff>
      <xdr:row>65</xdr:row>
      <xdr:rowOff>0</xdr:rowOff>
    </xdr:to>
    <xdr:sp macro="" textlink="">
      <xdr:nvSpPr>
        <xdr:cNvPr id="8648" name="Line 134">
          <a:extLst>
            <a:ext uri="{FF2B5EF4-FFF2-40B4-BE49-F238E27FC236}">
              <a16:creationId xmlns:a16="http://schemas.microsoft.com/office/drawing/2014/main" id="{D1BB6F09-5465-4146-85C3-77690DDBD931}"/>
            </a:ext>
          </a:extLst>
        </xdr:cNvPr>
        <xdr:cNvSpPr>
          <a:spLocks noChangeShapeType="1"/>
        </xdr:cNvSpPr>
      </xdr:nvSpPr>
      <xdr:spPr bwMode="auto">
        <a:xfrm>
          <a:off x="6096000" y="1318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279400</xdr:colOff>
      <xdr:row>17</xdr:row>
      <xdr:rowOff>114300</xdr:rowOff>
    </xdr:from>
    <xdr:to>
      <xdr:col>3</xdr:col>
      <xdr:colOff>596900</xdr:colOff>
      <xdr:row>25</xdr:row>
      <xdr:rowOff>0</xdr:rowOff>
    </xdr:to>
    <xdr:sp macro="" textlink="">
      <xdr:nvSpPr>
        <xdr:cNvPr id="8649" name="Text Box 139">
          <a:extLst>
            <a:ext uri="{FF2B5EF4-FFF2-40B4-BE49-F238E27FC236}">
              <a16:creationId xmlns:a16="http://schemas.microsoft.com/office/drawing/2014/main" id="{5D73AABE-EDF3-4B2F-BFF7-02D504248501}"/>
            </a:ext>
          </a:extLst>
        </xdr:cNvPr>
        <xdr:cNvSpPr txBox="1">
          <a:spLocks noChangeArrowheads="1"/>
        </xdr:cNvSpPr>
      </xdr:nvSpPr>
      <xdr:spPr bwMode="auto">
        <a:xfrm>
          <a:off x="3517900" y="3022600"/>
          <a:ext cx="31750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469900</xdr:colOff>
      <xdr:row>82</xdr:row>
      <xdr:rowOff>88900</xdr:rowOff>
    </xdr:from>
    <xdr:to>
      <xdr:col>8</xdr:col>
      <xdr:colOff>698500</xdr:colOff>
      <xdr:row>82</xdr:row>
      <xdr:rowOff>88900</xdr:rowOff>
    </xdr:to>
    <xdr:sp macro="" textlink="">
      <xdr:nvSpPr>
        <xdr:cNvPr id="8650" name="Line 140">
          <a:extLst>
            <a:ext uri="{FF2B5EF4-FFF2-40B4-BE49-F238E27FC236}">
              <a16:creationId xmlns:a16="http://schemas.microsoft.com/office/drawing/2014/main" id="{525D8FD7-3061-4952-A3AF-792F4DFE28AC}"/>
            </a:ext>
          </a:extLst>
        </xdr:cNvPr>
        <xdr:cNvSpPr>
          <a:spLocks noChangeShapeType="1"/>
        </xdr:cNvSpPr>
      </xdr:nvSpPr>
      <xdr:spPr bwMode="auto">
        <a:xfrm>
          <a:off x="6565900" y="17621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72</xdr:row>
      <xdr:rowOff>76200</xdr:rowOff>
    </xdr:from>
    <xdr:to>
      <xdr:col>9</xdr:col>
      <xdr:colOff>222250</xdr:colOff>
      <xdr:row>81</xdr:row>
      <xdr:rowOff>50800</xdr:rowOff>
    </xdr:to>
    <xdr:sp macro="" textlink="">
      <xdr:nvSpPr>
        <xdr:cNvPr id="8651" name="Line 141">
          <a:extLst>
            <a:ext uri="{FF2B5EF4-FFF2-40B4-BE49-F238E27FC236}">
              <a16:creationId xmlns:a16="http://schemas.microsoft.com/office/drawing/2014/main" id="{8A83C539-FF99-481D-9C0F-107BF8F5B03A}"/>
            </a:ext>
          </a:extLst>
        </xdr:cNvPr>
        <xdr:cNvSpPr>
          <a:spLocks noChangeShapeType="1"/>
        </xdr:cNvSpPr>
      </xdr:nvSpPr>
      <xdr:spPr bwMode="auto">
        <a:xfrm flipH="1">
          <a:off x="7004050" y="14852650"/>
          <a:ext cx="12700" cy="256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72</xdr:row>
      <xdr:rowOff>88900</xdr:rowOff>
    </xdr:from>
    <xdr:to>
      <xdr:col>10</xdr:col>
      <xdr:colOff>247650</xdr:colOff>
      <xdr:row>81</xdr:row>
      <xdr:rowOff>69850</xdr:rowOff>
    </xdr:to>
    <xdr:sp macro="" textlink="">
      <xdr:nvSpPr>
        <xdr:cNvPr id="8652" name="Line 142">
          <a:extLst>
            <a:ext uri="{FF2B5EF4-FFF2-40B4-BE49-F238E27FC236}">
              <a16:creationId xmlns:a16="http://schemas.microsoft.com/office/drawing/2014/main" id="{6F1026F9-B31B-4539-9604-433B2885E2A8}"/>
            </a:ext>
          </a:extLst>
        </xdr:cNvPr>
        <xdr:cNvSpPr>
          <a:spLocks noChangeShapeType="1"/>
        </xdr:cNvSpPr>
      </xdr:nvSpPr>
      <xdr:spPr bwMode="auto">
        <a:xfrm flipH="1">
          <a:off x="7473950" y="14865350"/>
          <a:ext cx="6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81</xdr:row>
      <xdr:rowOff>69850</xdr:rowOff>
    </xdr:from>
    <xdr:to>
      <xdr:col>10</xdr:col>
      <xdr:colOff>558800</xdr:colOff>
      <xdr:row>81</xdr:row>
      <xdr:rowOff>69850</xdr:rowOff>
    </xdr:to>
    <xdr:sp macro="" textlink="">
      <xdr:nvSpPr>
        <xdr:cNvPr id="8653" name="Line 143">
          <a:extLst>
            <a:ext uri="{FF2B5EF4-FFF2-40B4-BE49-F238E27FC236}">
              <a16:creationId xmlns:a16="http://schemas.microsoft.com/office/drawing/2014/main" id="{0590BBD8-F144-4C3F-831C-537C8406FD41}"/>
            </a:ext>
          </a:extLst>
        </xdr:cNvPr>
        <xdr:cNvSpPr>
          <a:spLocks noChangeShapeType="1"/>
        </xdr:cNvSpPr>
      </xdr:nvSpPr>
      <xdr:spPr bwMode="auto">
        <a:xfrm>
          <a:off x="6864350" y="174371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108</xdr:row>
      <xdr:rowOff>88900</xdr:rowOff>
    </xdr:from>
    <xdr:to>
      <xdr:col>8</xdr:col>
      <xdr:colOff>698500</xdr:colOff>
      <xdr:row>108</xdr:row>
      <xdr:rowOff>88900</xdr:rowOff>
    </xdr:to>
    <xdr:sp macro="" textlink="">
      <xdr:nvSpPr>
        <xdr:cNvPr id="8654" name="Line 148">
          <a:extLst>
            <a:ext uri="{FF2B5EF4-FFF2-40B4-BE49-F238E27FC236}">
              <a16:creationId xmlns:a16="http://schemas.microsoft.com/office/drawing/2014/main" id="{FB0CEB96-B7C7-4FC5-A168-3E53DBBFB895}"/>
            </a:ext>
          </a:extLst>
        </xdr:cNvPr>
        <xdr:cNvSpPr>
          <a:spLocks noChangeShapeType="1"/>
        </xdr:cNvSpPr>
      </xdr:nvSpPr>
      <xdr:spPr bwMode="auto">
        <a:xfrm>
          <a:off x="6565900" y="242506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98</xdr:row>
      <xdr:rowOff>76200</xdr:rowOff>
    </xdr:from>
    <xdr:to>
      <xdr:col>9</xdr:col>
      <xdr:colOff>222250</xdr:colOff>
      <xdr:row>107</xdr:row>
      <xdr:rowOff>50800</xdr:rowOff>
    </xdr:to>
    <xdr:sp macro="" textlink="">
      <xdr:nvSpPr>
        <xdr:cNvPr id="8655" name="Line 149">
          <a:extLst>
            <a:ext uri="{FF2B5EF4-FFF2-40B4-BE49-F238E27FC236}">
              <a16:creationId xmlns:a16="http://schemas.microsoft.com/office/drawing/2014/main" id="{DDE28794-3B59-42B8-859D-CA8F623BFB5E}"/>
            </a:ext>
          </a:extLst>
        </xdr:cNvPr>
        <xdr:cNvSpPr>
          <a:spLocks noChangeShapeType="1"/>
        </xdr:cNvSpPr>
      </xdr:nvSpPr>
      <xdr:spPr bwMode="auto">
        <a:xfrm flipH="1">
          <a:off x="7004050" y="21526500"/>
          <a:ext cx="12700" cy="252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98</xdr:row>
      <xdr:rowOff>82550</xdr:rowOff>
    </xdr:from>
    <xdr:to>
      <xdr:col>10</xdr:col>
      <xdr:colOff>247650</xdr:colOff>
      <xdr:row>107</xdr:row>
      <xdr:rowOff>69850</xdr:rowOff>
    </xdr:to>
    <xdr:sp macro="" textlink="">
      <xdr:nvSpPr>
        <xdr:cNvPr id="8656" name="Line 150">
          <a:extLst>
            <a:ext uri="{FF2B5EF4-FFF2-40B4-BE49-F238E27FC236}">
              <a16:creationId xmlns:a16="http://schemas.microsoft.com/office/drawing/2014/main" id="{B3B53942-572E-473D-8BEB-6A658F10E462}"/>
            </a:ext>
          </a:extLst>
        </xdr:cNvPr>
        <xdr:cNvSpPr>
          <a:spLocks noChangeShapeType="1"/>
        </xdr:cNvSpPr>
      </xdr:nvSpPr>
      <xdr:spPr bwMode="auto">
        <a:xfrm flipH="1">
          <a:off x="7473950" y="21532850"/>
          <a:ext cx="635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107</xdr:row>
      <xdr:rowOff>69850</xdr:rowOff>
    </xdr:from>
    <xdr:to>
      <xdr:col>10</xdr:col>
      <xdr:colOff>558800</xdr:colOff>
      <xdr:row>107</xdr:row>
      <xdr:rowOff>69850</xdr:rowOff>
    </xdr:to>
    <xdr:sp macro="" textlink="">
      <xdr:nvSpPr>
        <xdr:cNvPr id="8657" name="Line 151">
          <a:extLst>
            <a:ext uri="{FF2B5EF4-FFF2-40B4-BE49-F238E27FC236}">
              <a16:creationId xmlns:a16="http://schemas.microsoft.com/office/drawing/2014/main" id="{30CDE74C-0FD3-4613-873A-28B9B28E6755}"/>
            </a:ext>
          </a:extLst>
        </xdr:cNvPr>
        <xdr:cNvSpPr>
          <a:spLocks noChangeShapeType="1"/>
        </xdr:cNvSpPr>
      </xdr:nvSpPr>
      <xdr:spPr bwMode="auto">
        <a:xfrm>
          <a:off x="6864350" y="240665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135</xdr:row>
      <xdr:rowOff>88900</xdr:rowOff>
    </xdr:from>
    <xdr:to>
      <xdr:col>8</xdr:col>
      <xdr:colOff>698500</xdr:colOff>
      <xdr:row>135</xdr:row>
      <xdr:rowOff>88900</xdr:rowOff>
    </xdr:to>
    <xdr:sp macro="" textlink="">
      <xdr:nvSpPr>
        <xdr:cNvPr id="8658" name="Line 156">
          <a:extLst>
            <a:ext uri="{FF2B5EF4-FFF2-40B4-BE49-F238E27FC236}">
              <a16:creationId xmlns:a16="http://schemas.microsoft.com/office/drawing/2014/main" id="{64D4C33E-59DB-4457-8D27-2B1ABB52391C}"/>
            </a:ext>
          </a:extLst>
        </xdr:cNvPr>
        <xdr:cNvSpPr>
          <a:spLocks noChangeShapeType="1"/>
        </xdr:cNvSpPr>
      </xdr:nvSpPr>
      <xdr:spPr bwMode="auto">
        <a:xfrm>
          <a:off x="6565900" y="30943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125</xdr:row>
      <xdr:rowOff>76200</xdr:rowOff>
    </xdr:from>
    <xdr:to>
      <xdr:col>9</xdr:col>
      <xdr:colOff>222250</xdr:colOff>
      <xdr:row>134</xdr:row>
      <xdr:rowOff>50800</xdr:rowOff>
    </xdr:to>
    <xdr:sp macro="" textlink="">
      <xdr:nvSpPr>
        <xdr:cNvPr id="8659" name="Line 157">
          <a:extLst>
            <a:ext uri="{FF2B5EF4-FFF2-40B4-BE49-F238E27FC236}">
              <a16:creationId xmlns:a16="http://schemas.microsoft.com/office/drawing/2014/main" id="{EEE4F6BE-56B9-4E28-8507-2287ED066E74}"/>
            </a:ext>
          </a:extLst>
        </xdr:cNvPr>
        <xdr:cNvSpPr>
          <a:spLocks noChangeShapeType="1"/>
        </xdr:cNvSpPr>
      </xdr:nvSpPr>
      <xdr:spPr bwMode="auto">
        <a:xfrm flipH="1">
          <a:off x="7004050" y="28155900"/>
          <a:ext cx="12700" cy="258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125</xdr:row>
      <xdr:rowOff>82550</xdr:rowOff>
    </xdr:from>
    <xdr:to>
      <xdr:col>10</xdr:col>
      <xdr:colOff>247650</xdr:colOff>
      <xdr:row>134</xdr:row>
      <xdr:rowOff>69850</xdr:rowOff>
    </xdr:to>
    <xdr:sp macro="" textlink="">
      <xdr:nvSpPr>
        <xdr:cNvPr id="8660" name="Line 158">
          <a:extLst>
            <a:ext uri="{FF2B5EF4-FFF2-40B4-BE49-F238E27FC236}">
              <a16:creationId xmlns:a16="http://schemas.microsoft.com/office/drawing/2014/main" id="{ED5C116F-A0B4-406B-A8AA-0D107D5A6634}"/>
            </a:ext>
          </a:extLst>
        </xdr:cNvPr>
        <xdr:cNvSpPr>
          <a:spLocks noChangeShapeType="1"/>
        </xdr:cNvSpPr>
      </xdr:nvSpPr>
      <xdr:spPr bwMode="auto">
        <a:xfrm flipH="1">
          <a:off x="7473950" y="28162250"/>
          <a:ext cx="6350" cy="259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134</xdr:row>
      <xdr:rowOff>69850</xdr:rowOff>
    </xdr:from>
    <xdr:to>
      <xdr:col>10</xdr:col>
      <xdr:colOff>558800</xdr:colOff>
      <xdr:row>134</xdr:row>
      <xdr:rowOff>69850</xdr:rowOff>
    </xdr:to>
    <xdr:sp macro="" textlink="">
      <xdr:nvSpPr>
        <xdr:cNvPr id="8661" name="Line 159">
          <a:extLst>
            <a:ext uri="{FF2B5EF4-FFF2-40B4-BE49-F238E27FC236}">
              <a16:creationId xmlns:a16="http://schemas.microsoft.com/office/drawing/2014/main" id="{1D9E3188-9DF1-4770-8115-27F64FDCCE3E}"/>
            </a:ext>
          </a:extLst>
        </xdr:cNvPr>
        <xdr:cNvSpPr>
          <a:spLocks noChangeShapeType="1"/>
        </xdr:cNvSpPr>
      </xdr:nvSpPr>
      <xdr:spPr bwMode="auto">
        <a:xfrm>
          <a:off x="6864350" y="307594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161</xdr:row>
      <xdr:rowOff>88900</xdr:rowOff>
    </xdr:from>
    <xdr:to>
      <xdr:col>8</xdr:col>
      <xdr:colOff>698500</xdr:colOff>
      <xdr:row>161</xdr:row>
      <xdr:rowOff>88900</xdr:rowOff>
    </xdr:to>
    <xdr:sp macro="" textlink="">
      <xdr:nvSpPr>
        <xdr:cNvPr id="8662" name="Line 164">
          <a:extLst>
            <a:ext uri="{FF2B5EF4-FFF2-40B4-BE49-F238E27FC236}">
              <a16:creationId xmlns:a16="http://schemas.microsoft.com/office/drawing/2014/main" id="{5FAB0BD0-BA7A-4D99-BA9D-CE9DE34FC472}"/>
            </a:ext>
          </a:extLst>
        </xdr:cNvPr>
        <xdr:cNvSpPr>
          <a:spLocks noChangeShapeType="1"/>
        </xdr:cNvSpPr>
      </xdr:nvSpPr>
      <xdr:spPr bwMode="auto">
        <a:xfrm>
          <a:off x="6565900" y="377634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151</xdr:row>
      <xdr:rowOff>76200</xdr:rowOff>
    </xdr:from>
    <xdr:to>
      <xdr:col>9</xdr:col>
      <xdr:colOff>222250</xdr:colOff>
      <xdr:row>160</xdr:row>
      <xdr:rowOff>50800</xdr:rowOff>
    </xdr:to>
    <xdr:sp macro="" textlink="">
      <xdr:nvSpPr>
        <xdr:cNvPr id="8663" name="Line 165">
          <a:extLst>
            <a:ext uri="{FF2B5EF4-FFF2-40B4-BE49-F238E27FC236}">
              <a16:creationId xmlns:a16="http://schemas.microsoft.com/office/drawing/2014/main" id="{09D675CA-C8C9-4CA7-AF22-4FD5BD766A83}"/>
            </a:ext>
          </a:extLst>
        </xdr:cNvPr>
        <xdr:cNvSpPr>
          <a:spLocks noChangeShapeType="1"/>
        </xdr:cNvSpPr>
      </xdr:nvSpPr>
      <xdr:spPr bwMode="auto">
        <a:xfrm flipH="1">
          <a:off x="7004050" y="35007550"/>
          <a:ext cx="12700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151</xdr:row>
      <xdr:rowOff>88900</xdr:rowOff>
    </xdr:from>
    <xdr:to>
      <xdr:col>10</xdr:col>
      <xdr:colOff>247650</xdr:colOff>
      <xdr:row>160</xdr:row>
      <xdr:rowOff>69850</xdr:rowOff>
    </xdr:to>
    <xdr:sp macro="" textlink="">
      <xdr:nvSpPr>
        <xdr:cNvPr id="8664" name="Line 166">
          <a:extLst>
            <a:ext uri="{FF2B5EF4-FFF2-40B4-BE49-F238E27FC236}">
              <a16:creationId xmlns:a16="http://schemas.microsoft.com/office/drawing/2014/main" id="{C8953DAA-B7D6-4583-8061-9814242429CB}"/>
            </a:ext>
          </a:extLst>
        </xdr:cNvPr>
        <xdr:cNvSpPr>
          <a:spLocks noChangeShapeType="1"/>
        </xdr:cNvSpPr>
      </xdr:nvSpPr>
      <xdr:spPr bwMode="auto">
        <a:xfrm flipH="1">
          <a:off x="7473950" y="35020250"/>
          <a:ext cx="6350" cy="255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160</xdr:row>
      <xdr:rowOff>69850</xdr:rowOff>
    </xdr:from>
    <xdr:to>
      <xdr:col>10</xdr:col>
      <xdr:colOff>558800</xdr:colOff>
      <xdr:row>160</xdr:row>
      <xdr:rowOff>69850</xdr:rowOff>
    </xdr:to>
    <xdr:sp macro="" textlink="">
      <xdr:nvSpPr>
        <xdr:cNvPr id="8665" name="Line 167">
          <a:extLst>
            <a:ext uri="{FF2B5EF4-FFF2-40B4-BE49-F238E27FC236}">
              <a16:creationId xmlns:a16="http://schemas.microsoft.com/office/drawing/2014/main" id="{97E0A76E-1A1E-4BA7-935A-DA7F027433CC}"/>
            </a:ext>
          </a:extLst>
        </xdr:cNvPr>
        <xdr:cNvSpPr>
          <a:spLocks noChangeShapeType="1"/>
        </xdr:cNvSpPr>
      </xdr:nvSpPr>
      <xdr:spPr bwMode="auto">
        <a:xfrm>
          <a:off x="6864350" y="375793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187</xdr:row>
      <xdr:rowOff>88900</xdr:rowOff>
    </xdr:from>
    <xdr:to>
      <xdr:col>8</xdr:col>
      <xdr:colOff>698500</xdr:colOff>
      <xdr:row>187</xdr:row>
      <xdr:rowOff>88900</xdr:rowOff>
    </xdr:to>
    <xdr:sp macro="" textlink="">
      <xdr:nvSpPr>
        <xdr:cNvPr id="8666" name="Line 172">
          <a:extLst>
            <a:ext uri="{FF2B5EF4-FFF2-40B4-BE49-F238E27FC236}">
              <a16:creationId xmlns:a16="http://schemas.microsoft.com/office/drawing/2014/main" id="{C37E7F5F-4EEE-45A4-8548-E3ECEDA97785}"/>
            </a:ext>
          </a:extLst>
        </xdr:cNvPr>
        <xdr:cNvSpPr>
          <a:spLocks noChangeShapeType="1"/>
        </xdr:cNvSpPr>
      </xdr:nvSpPr>
      <xdr:spPr bwMode="auto">
        <a:xfrm>
          <a:off x="6565900" y="443928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177</xdr:row>
      <xdr:rowOff>76200</xdr:rowOff>
    </xdr:from>
    <xdr:to>
      <xdr:col>9</xdr:col>
      <xdr:colOff>222250</xdr:colOff>
      <xdr:row>186</xdr:row>
      <xdr:rowOff>50800</xdr:rowOff>
    </xdr:to>
    <xdr:sp macro="" textlink="">
      <xdr:nvSpPr>
        <xdr:cNvPr id="8667" name="Line 173">
          <a:extLst>
            <a:ext uri="{FF2B5EF4-FFF2-40B4-BE49-F238E27FC236}">
              <a16:creationId xmlns:a16="http://schemas.microsoft.com/office/drawing/2014/main" id="{00E25985-886F-4D5C-9CEC-9391DA9EA749}"/>
            </a:ext>
          </a:extLst>
        </xdr:cNvPr>
        <xdr:cNvSpPr>
          <a:spLocks noChangeShapeType="1"/>
        </xdr:cNvSpPr>
      </xdr:nvSpPr>
      <xdr:spPr bwMode="auto">
        <a:xfrm flipH="1">
          <a:off x="7004050" y="41668700"/>
          <a:ext cx="12700" cy="252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177</xdr:row>
      <xdr:rowOff>88900</xdr:rowOff>
    </xdr:from>
    <xdr:to>
      <xdr:col>10</xdr:col>
      <xdr:colOff>247650</xdr:colOff>
      <xdr:row>186</xdr:row>
      <xdr:rowOff>69850</xdr:rowOff>
    </xdr:to>
    <xdr:sp macro="" textlink="">
      <xdr:nvSpPr>
        <xdr:cNvPr id="8668" name="Line 174">
          <a:extLst>
            <a:ext uri="{FF2B5EF4-FFF2-40B4-BE49-F238E27FC236}">
              <a16:creationId xmlns:a16="http://schemas.microsoft.com/office/drawing/2014/main" id="{9E9EE50D-D7DB-4398-AC2A-409A66179ED3}"/>
            </a:ext>
          </a:extLst>
        </xdr:cNvPr>
        <xdr:cNvSpPr>
          <a:spLocks noChangeShapeType="1"/>
        </xdr:cNvSpPr>
      </xdr:nvSpPr>
      <xdr:spPr bwMode="auto">
        <a:xfrm flipH="1">
          <a:off x="7473950" y="41681400"/>
          <a:ext cx="6350" cy="252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186</xdr:row>
      <xdr:rowOff>69850</xdr:rowOff>
    </xdr:from>
    <xdr:to>
      <xdr:col>10</xdr:col>
      <xdr:colOff>558800</xdr:colOff>
      <xdr:row>186</xdr:row>
      <xdr:rowOff>69850</xdr:rowOff>
    </xdr:to>
    <xdr:sp macro="" textlink="">
      <xdr:nvSpPr>
        <xdr:cNvPr id="8669" name="Line 175">
          <a:extLst>
            <a:ext uri="{FF2B5EF4-FFF2-40B4-BE49-F238E27FC236}">
              <a16:creationId xmlns:a16="http://schemas.microsoft.com/office/drawing/2014/main" id="{EDDFCDA3-98DC-41D0-8C8D-C11DB57E10D9}"/>
            </a:ext>
          </a:extLst>
        </xdr:cNvPr>
        <xdr:cNvSpPr>
          <a:spLocks noChangeShapeType="1"/>
        </xdr:cNvSpPr>
      </xdr:nvSpPr>
      <xdr:spPr bwMode="auto">
        <a:xfrm>
          <a:off x="6864350" y="442087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214</xdr:row>
      <xdr:rowOff>88900</xdr:rowOff>
    </xdr:from>
    <xdr:to>
      <xdr:col>8</xdr:col>
      <xdr:colOff>698500</xdr:colOff>
      <xdr:row>214</xdr:row>
      <xdr:rowOff>88900</xdr:rowOff>
    </xdr:to>
    <xdr:sp macro="" textlink="">
      <xdr:nvSpPr>
        <xdr:cNvPr id="8670" name="Line 180">
          <a:extLst>
            <a:ext uri="{FF2B5EF4-FFF2-40B4-BE49-F238E27FC236}">
              <a16:creationId xmlns:a16="http://schemas.microsoft.com/office/drawing/2014/main" id="{26126098-3040-4512-ABE7-3B298CCA7651}"/>
            </a:ext>
          </a:extLst>
        </xdr:cNvPr>
        <xdr:cNvSpPr>
          <a:spLocks noChangeShapeType="1"/>
        </xdr:cNvSpPr>
      </xdr:nvSpPr>
      <xdr:spPr bwMode="auto">
        <a:xfrm>
          <a:off x="6565900" y="510984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204</xdr:row>
      <xdr:rowOff>76200</xdr:rowOff>
    </xdr:from>
    <xdr:to>
      <xdr:col>9</xdr:col>
      <xdr:colOff>222250</xdr:colOff>
      <xdr:row>213</xdr:row>
      <xdr:rowOff>50800</xdr:rowOff>
    </xdr:to>
    <xdr:sp macro="" textlink="">
      <xdr:nvSpPr>
        <xdr:cNvPr id="8671" name="Line 181">
          <a:extLst>
            <a:ext uri="{FF2B5EF4-FFF2-40B4-BE49-F238E27FC236}">
              <a16:creationId xmlns:a16="http://schemas.microsoft.com/office/drawing/2014/main" id="{A7AFBA23-6E08-450F-BDAD-54C6A5037B2E}"/>
            </a:ext>
          </a:extLst>
        </xdr:cNvPr>
        <xdr:cNvSpPr>
          <a:spLocks noChangeShapeType="1"/>
        </xdr:cNvSpPr>
      </xdr:nvSpPr>
      <xdr:spPr bwMode="auto">
        <a:xfrm flipH="1">
          <a:off x="7004050" y="48298100"/>
          <a:ext cx="12700" cy="259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204</xdr:row>
      <xdr:rowOff>88900</xdr:rowOff>
    </xdr:from>
    <xdr:to>
      <xdr:col>10</xdr:col>
      <xdr:colOff>247650</xdr:colOff>
      <xdr:row>213</xdr:row>
      <xdr:rowOff>69850</xdr:rowOff>
    </xdr:to>
    <xdr:sp macro="" textlink="">
      <xdr:nvSpPr>
        <xdr:cNvPr id="8672" name="Line 182">
          <a:extLst>
            <a:ext uri="{FF2B5EF4-FFF2-40B4-BE49-F238E27FC236}">
              <a16:creationId xmlns:a16="http://schemas.microsoft.com/office/drawing/2014/main" id="{B478FCC7-822B-48F5-A9DD-D537626843B0}"/>
            </a:ext>
          </a:extLst>
        </xdr:cNvPr>
        <xdr:cNvSpPr>
          <a:spLocks noChangeShapeType="1"/>
        </xdr:cNvSpPr>
      </xdr:nvSpPr>
      <xdr:spPr bwMode="auto">
        <a:xfrm flipH="1">
          <a:off x="7473950" y="48310800"/>
          <a:ext cx="6350" cy="260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213</xdr:row>
      <xdr:rowOff>69850</xdr:rowOff>
    </xdr:from>
    <xdr:to>
      <xdr:col>10</xdr:col>
      <xdr:colOff>558800</xdr:colOff>
      <xdr:row>213</xdr:row>
      <xdr:rowOff>69850</xdr:rowOff>
    </xdr:to>
    <xdr:sp macro="" textlink="">
      <xdr:nvSpPr>
        <xdr:cNvPr id="8673" name="Line 183">
          <a:extLst>
            <a:ext uri="{FF2B5EF4-FFF2-40B4-BE49-F238E27FC236}">
              <a16:creationId xmlns:a16="http://schemas.microsoft.com/office/drawing/2014/main" id="{C47AD8A9-DDEC-4460-B277-45FDEB6B7B9D}"/>
            </a:ext>
          </a:extLst>
        </xdr:cNvPr>
        <xdr:cNvSpPr>
          <a:spLocks noChangeShapeType="1"/>
        </xdr:cNvSpPr>
      </xdr:nvSpPr>
      <xdr:spPr bwMode="auto">
        <a:xfrm>
          <a:off x="6864350" y="509143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239</xdr:row>
      <xdr:rowOff>88900</xdr:rowOff>
    </xdr:from>
    <xdr:to>
      <xdr:col>8</xdr:col>
      <xdr:colOff>698500</xdr:colOff>
      <xdr:row>239</xdr:row>
      <xdr:rowOff>88900</xdr:rowOff>
    </xdr:to>
    <xdr:sp macro="" textlink="">
      <xdr:nvSpPr>
        <xdr:cNvPr id="8674" name="Line 188">
          <a:extLst>
            <a:ext uri="{FF2B5EF4-FFF2-40B4-BE49-F238E27FC236}">
              <a16:creationId xmlns:a16="http://schemas.microsoft.com/office/drawing/2014/main" id="{78F1D116-008E-4F5A-B2CF-69D4EFCA6B6F}"/>
            </a:ext>
          </a:extLst>
        </xdr:cNvPr>
        <xdr:cNvSpPr>
          <a:spLocks noChangeShapeType="1"/>
        </xdr:cNvSpPr>
      </xdr:nvSpPr>
      <xdr:spPr bwMode="auto">
        <a:xfrm>
          <a:off x="6565900" y="580072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229</xdr:row>
      <xdr:rowOff>76200</xdr:rowOff>
    </xdr:from>
    <xdr:to>
      <xdr:col>9</xdr:col>
      <xdr:colOff>222250</xdr:colOff>
      <xdr:row>238</xdr:row>
      <xdr:rowOff>50800</xdr:rowOff>
    </xdr:to>
    <xdr:sp macro="" textlink="">
      <xdr:nvSpPr>
        <xdr:cNvPr id="8675" name="Line 189">
          <a:extLst>
            <a:ext uri="{FF2B5EF4-FFF2-40B4-BE49-F238E27FC236}">
              <a16:creationId xmlns:a16="http://schemas.microsoft.com/office/drawing/2014/main" id="{C68C7E0D-401E-449F-8FB7-C8E71751CC7A}"/>
            </a:ext>
          </a:extLst>
        </xdr:cNvPr>
        <xdr:cNvSpPr>
          <a:spLocks noChangeShapeType="1"/>
        </xdr:cNvSpPr>
      </xdr:nvSpPr>
      <xdr:spPr bwMode="auto">
        <a:xfrm flipH="1">
          <a:off x="7004050" y="55162450"/>
          <a:ext cx="12700" cy="264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229</xdr:row>
      <xdr:rowOff>88900</xdr:rowOff>
    </xdr:from>
    <xdr:to>
      <xdr:col>10</xdr:col>
      <xdr:colOff>247650</xdr:colOff>
      <xdr:row>238</xdr:row>
      <xdr:rowOff>69850</xdr:rowOff>
    </xdr:to>
    <xdr:sp macro="" textlink="">
      <xdr:nvSpPr>
        <xdr:cNvPr id="8676" name="Line 190">
          <a:extLst>
            <a:ext uri="{FF2B5EF4-FFF2-40B4-BE49-F238E27FC236}">
              <a16:creationId xmlns:a16="http://schemas.microsoft.com/office/drawing/2014/main" id="{0EA15822-3AEF-4BC9-9E9C-0520903E39A7}"/>
            </a:ext>
          </a:extLst>
        </xdr:cNvPr>
        <xdr:cNvSpPr>
          <a:spLocks noChangeShapeType="1"/>
        </xdr:cNvSpPr>
      </xdr:nvSpPr>
      <xdr:spPr bwMode="auto">
        <a:xfrm flipH="1">
          <a:off x="7473950" y="55175150"/>
          <a:ext cx="635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238</xdr:row>
      <xdr:rowOff>69850</xdr:rowOff>
    </xdr:from>
    <xdr:to>
      <xdr:col>10</xdr:col>
      <xdr:colOff>558800</xdr:colOff>
      <xdr:row>238</xdr:row>
      <xdr:rowOff>69850</xdr:rowOff>
    </xdr:to>
    <xdr:sp macro="" textlink="">
      <xdr:nvSpPr>
        <xdr:cNvPr id="8677" name="Line 191">
          <a:extLst>
            <a:ext uri="{FF2B5EF4-FFF2-40B4-BE49-F238E27FC236}">
              <a16:creationId xmlns:a16="http://schemas.microsoft.com/office/drawing/2014/main" id="{434A64F7-CC01-494F-A853-586608F56331}"/>
            </a:ext>
          </a:extLst>
        </xdr:cNvPr>
        <xdr:cNvSpPr>
          <a:spLocks noChangeShapeType="1"/>
        </xdr:cNvSpPr>
      </xdr:nvSpPr>
      <xdr:spPr bwMode="auto">
        <a:xfrm>
          <a:off x="6864350" y="578231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265</xdr:row>
      <xdr:rowOff>88900</xdr:rowOff>
    </xdr:from>
    <xdr:to>
      <xdr:col>8</xdr:col>
      <xdr:colOff>698500</xdr:colOff>
      <xdr:row>265</xdr:row>
      <xdr:rowOff>88900</xdr:rowOff>
    </xdr:to>
    <xdr:sp macro="" textlink="">
      <xdr:nvSpPr>
        <xdr:cNvPr id="8678" name="Line 196">
          <a:extLst>
            <a:ext uri="{FF2B5EF4-FFF2-40B4-BE49-F238E27FC236}">
              <a16:creationId xmlns:a16="http://schemas.microsoft.com/office/drawing/2014/main" id="{93222968-2ACE-4E15-A6DA-D2DB8AA03603}"/>
            </a:ext>
          </a:extLst>
        </xdr:cNvPr>
        <xdr:cNvSpPr>
          <a:spLocks noChangeShapeType="1"/>
        </xdr:cNvSpPr>
      </xdr:nvSpPr>
      <xdr:spPr bwMode="auto">
        <a:xfrm>
          <a:off x="6565900" y="648716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255</xdr:row>
      <xdr:rowOff>76200</xdr:rowOff>
    </xdr:from>
    <xdr:to>
      <xdr:col>9</xdr:col>
      <xdr:colOff>222250</xdr:colOff>
      <xdr:row>264</xdr:row>
      <xdr:rowOff>50800</xdr:rowOff>
    </xdr:to>
    <xdr:sp macro="" textlink="">
      <xdr:nvSpPr>
        <xdr:cNvPr id="8679" name="Line 197">
          <a:extLst>
            <a:ext uri="{FF2B5EF4-FFF2-40B4-BE49-F238E27FC236}">
              <a16:creationId xmlns:a16="http://schemas.microsoft.com/office/drawing/2014/main" id="{2044DF8A-504F-40E2-9424-FA78C00BB484}"/>
            </a:ext>
          </a:extLst>
        </xdr:cNvPr>
        <xdr:cNvSpPr>
          <a:spLocks noChangeShapeType="1"/>
        </xdr:cNvSpPr>
      </xdr:nvSpPr>
      <xdr:spPr bwMode="auto">
        <a:xfrm flipH="1">
          <a:off x="7004050" y="61912500"/>
          <a:ext cx="12700" cy="275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255</xdr:row>
      <xdr:rowOff>82550</xdr:rowOff>
    </xdr:from>
    <xdr:to>
      <xdr:col>10</xdr:col>
      <xdr:colOff>247650</xdr:colOff>
      <xdr:row>264</xdr:row>
      <xdr:rowOff>69850</xdr:rowOff>
    </xdr:to>
    <xdr:sp macro="" textlink="">
      <xdr:nvSpPr>
        <xdr:cNvPr id="8680" name="Line 198">
          <a:extLst>
            <a:ext uri="{FF2B5EF4-FFF2-40B4-BE49-F238E27FC236}">
              <a16:creationId xmlns:a16="http://schemas.microsoft.com/office/drawing/2014/main" id="{3BCD545F-9549-4AF6-A20D-507913D6DF67}"/>
            </a:ext>
          </a:extLst>
        </xdr:cNvPr>
        <xdr:cNvSpPr>
          <a:spLocks noChangeShapeType="1"/>
        </xdr:cNvSpPr>
      </xdr:nvSpPr>
      <xdr:spPr bwMode="auto">
        <a:xfrm flipH="1">
          <a:off x="7473950" y="61918850"/>
          <a:ext cx="6350" cy="276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264</xdr:row>
      <xdr:rowOff>69850</xdr:rowOff>
    </xdr:from>
    <xdr:to>
      <xdr:col>10</xdr:col>
      <xdr:colOff>558800</xdr:colOff>
      <xdr:row>264</xdr:row>
      <xdr:rowOff>69850</xdr:rowOff>
    </xdr:to>
    <xdr:sp macro="" textlink="">
      <xdr:nvSpPr>
        <xdr:cNvPr id="8681" name="Line 199">
          <a:extLst>
            <a:ext uri="{FF2B5EF4-FFF2-40B4-BE49-F238E27FC236}">
              <a16:creationId xmlns:a16="http://schemas.microsoft.com/office/drawing/2014/main" id="{38CEF9CB-0DA7-40F3-AE73-C8D5B799FD1D}"/>
            </a:ext>
          </a:extLst>
        </xdr:cNvPr>
        <xdr:cNvSpPr>
          <a:spLocks noChangeShapeType="1"/>
        </xdr:cNvSpPr>
      </xdr:nvSpPr>
      <xdr:spPr bwMode="auto">
        <a:xfrm>
          <a:off x="6864350" y="6468745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290</xdr:row>
      <xdr:rowOff>88900</xdr:rowOff>
    </xdr:from>
    <xdr:to>
      <xdr:col>8</xdr:col>
      <xdr:colOff>698500</xdr:colOff>
      <xdr:row>290</xdr:row>
      <xdr:rowOff>88900</xdr:rowOff>
    </xdr:to>
    <xdr:sp macro="" textlink="">
      <xdr:nvSpPr>
        <xdr:cNvPr id="8682" name="Line 204">
          <a:extLst>
            <a:ext uri="{FF2B5EF4-FFF2-40B4-BE49-F238E27FC236}">
              <a16:creationId xmlns:a16="http://schemas.microsoft.com/office/drawing/2014/main" id="{F3ABA04F-7E79-4206-90C6-B615F7BF717B}"/>
            </a:ext>
          </a:extLst>
        </xdr:cNvPr>
        <xdr:cNvSpPr>
          <a:spLocks noChangeShapeType="1"/>
        </xdr:cNvSpPr>
      </xdr:nvSpPr>
      <xdr:spPr bwMode="auto">
        <a:xfrm>
          <a:off x="6565900" y="716089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280</xdr:row>
      <xdr:rowOff>76200</xdr:rowOff>
    </xdr:from>
    <xdr:to>
      <xdr:col>9</xdr:col>
      <xdr:colOff>222250</xdr:colOff>
      <xdr:row>289</xdr:row>
      <xdr:rowOff>50800</xdr:rowOff>
    </xdr:to>
    <xdr:sp macro="" textlink="">
      <xdr:nvSpPr>
        <xdr:cNvPr id="8683" name="Line 205">
          <a:extLst>
            <a:ext uri="{FF2B5EF4-FFF2-40B4-BE49-F238E27FC236}">
              <a16:creationId xmlns:a16="http://schemas.microsoft.com/office/drawing/2014/main" id="{4969C788-8DC7-47A3-9F00-9CA3A00402E8}"/>
            </a:ext>
          </a:extLst>
        </xdr:cNvPr>
        <xdr:cNvSpPr>
          <a:spLocks noChangeShapeType="1"/>
        </xdr:cNvSpPr>
      </xdr:nvSpPr>
      <xdr:spPr bwMode="auto">
        <a:xfrm flipH="1">
          <a:off x="7004050" y="68783200"/>
          <a:ext cx="12700" cy="262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280</xdr:row>
      <xdr:rowOff>88900</xdr:rowOff>
    </xdr:from>
    <xdr:to>
      <xdr:col>10</xdr:col>
      <xdr:colOff>247650</xdr:colOff>
      <xdr:row>289</xdr:row>
      <xdr:rowOff>69850</xdr:rowOff>
    </xdr:to>
    <xdr:sp macro="" textlink="">
      <xdr:nvSpPr>
        <xdr:cNvPr id="8684" name="Line 206">
          <a:extLst>
            <a:ext uri="{FF2B5EF4-FFF2-40B4-BE49-F238E27FC236}">
              <a16:creationId xmlns:a16="http://schemas.microsoft.com/office/drawing/2014/main" id="{8C886A71-A435-4A7E-9C4F-55FAD71FB262}"/>
            </a:ext>
          </a:extLst>
        </xdr:cNvPr>
        <xdr:cNvSpPr>
          <a:spLocks noChangeShapeType="1"/>
        </xdr:cNvSpPr>
      </xdr:nvSpPr>
      <xdr:spPr bwMode="auto">
        <a:xfrm flipH="1">
          <a:off x="7473950" y="68795900"/>
          <a:ext cx="6350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289</xdr:row>
      <xdr:rowOff>69850</xdr:rowOff>
    </xdr:from>
    <xdr:to>
      <xdr:col>10</xdr:col>
      <xdr:colOff>558800</xdr:colOff>
      <xdr:row>289</xdr:row>
      <xdr:rowOff>69850</xdr:rowOff>
    </xdr:to>
    <xdr:sp macro="" textlink="">
      <xdr:nvSpPr>
        <xdr:cNvPr id="8685" name="Line 207">
          <a:extLst>
            <a:ext uri="{FF2B5EF4-FFF2-40B4-BE49-F238E27FC236}">
              <a16:creationId xmlns:a16="http://schemas.microsoft.com/office/drawing/2014/main" id="{DF45567D-C9CE-4719-88D9-C0D3205ADA87}"/>
            </a:ext>
          </a:extLst>
        </xdr:cNvPr>
        <xdr:cNvSpPr>
          <a:spLocks noChangeShapeType="1"/>
        </xdr:cNvSpPr>
      </xdr:nvSpPr>
      <xdr:spPr bwMode="auto">
        <a:xfrm>
          <a:off x="6864350" y="7142480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469900</xdr:colOff>
      <xdr:row>316</xdr:row>
      <xdr:rowOff>88900</xdr:rowOff>
    </xdr:from>
    <xdr:to>
      <xdr:col>8</xdr:col>
      <xdr:colOff>698500</xdr:colOff>
      <xdr:row>316</xdr:row>
      <xdr:rowOff>88900</xdr:rowOff>
    </xdr:to>
    <xdr:sp macro="" textlink="">
      <xdr:nvSpPr>
        <xdr:cNvPr id="8686" name="Line 212">
          <a:extLst>
            <a:ext uri="{FF2B5EF4-FFF2-40B4-BE49-F238E27FC236}">
              <a16:creationId xmlns:a16="http://schemas.microsoft.com/office/drawing/2014/main" id="{E488575A-7568-48C7-8817-BFDD7C852005}"/>
            </a:ext>
          </a:extLst>
        </xdr:cNvPr>
        <xdr:cNvSpPr>
          <a:spLocks noChangeShapeType="1"/>
        </xdr:cNvSpPr>
      </xdr:nvSpPr>
      <xdr:spPr bwMode="auto">
        <a:xfrm>
          <a:off x="6565900" y="783463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306</xdr:row>
      <xdr:rowOff>76200</xdr:rowOff>
    </xdr:from>
    <xdr:to>
      <xdr:col>9</xdr:col>
      <xdr:colOff>222250</xdr:colOff>
      <xdr:row>315</xdr:row>
      <xdr:rowOff>50800</xdr:rowOff>
    </xdr:to>
    <xdr:sp macro="" textlink="">
      <xdr:nvSpPr>
        <xdr:cNvPr id="8687" name="Line 213">
          <a:extLst>
            <a:ext uri="{FF2B5EF4-FFF2-40B4-BE49-F238E27FC236}">
              <a16:creationId xmlns:a16="http://schemas.microsoft.com/office/drawing/2014/main" id="{FD5A75C7-CA7C-4899-AB93-AAB61B60DA49}"/>
            </a:ext>
          </a:extLst>
        </xdr:cNvPr>
        <xdr:cNvSpPr>
          <a:spLocks noChangeShapeType="1"/>
        </xdr:cNvSpPr>
      </xdr:nvSpPr>
      <xdr:spPr bwMode="auto">
        <a:xfrm flipH="1">
          <a:off x="7004050" y="75520550"/>
          <a:ext cx="12700" cy="2622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241300</xdr:colOff>
      <xdr:row>306</xdr:row>
      <xdr:rowOff>88900</xdr:rowOff>
    </xdr:from>
    <xdr:to>
      <xdr:col>10</xdr:col>
      <xdr:colOff>247650</xdr:colOff>
      <xdr:row>315</xdr:row>
      <xdr:rowOff>69850</xdr:rowOff>
    </xdr:to>
    <xdr:sp macro="" textlink="">
      <xdr:nvSpPr>
        <xdr:cNvPr id="8688" name="Line 214">
          <a:extLst>
            <a:ext uri="{FF2B5EF4-FFF2-40B4-BE49-F238E27FC236}">
              <a16:creationId xmlns:a16="http://schemas.microsoft.com/office/drawing/2014/main" id="{57E13A64-D59E-419E-93F5-80315B5CA74D}"/>
            </a:ext>
          </a:extLst>
        </xdr:cNvPr>
        <xdr:cNvSpPr>
          <a:spLocks noChangeShapeType="1"/>
        </xdr:cNvSpPr>
      </xdr:nvSpPr>
      <xdr:spPr bwMode="auto">
        <a:xfrm flipH="1">
          <a:off x="7473950" y="75533250"/>
          <a:ext cx="6350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69850</xdr:colOff>
      <xdr:row>315</xdr:row>
      <xdr:rowOff>69850</xdr:rowOff>
    </xdr:from>
    <xdr:to>
      <xdr:col>10</xdr:col>
      <xdr:colOff>558800</xdr:colOff>
      <xdr:row>315</xdr:row>
      <xdr:rowOff>69850</xdr:rowOff>
    </xdr:to>
    <xdr:sp macro="" textlink="">
      <xdr:nvSpPr>
        <xdr:cNvPr id="8689" name="Line 215">
          <a:extLst>
            <a:ext uri="{FF2B5EF4-FFF2-40B4-BE49-F238E27FC236}">
              <a16:creationId xmlns:a16="http://schemas.microsoft.com/office/drawing/2014/main" id="{B711ABEC-594F-411A-9CFA-4EAF6F55DEE3}"/>
            </a:ext>
          </a:extLst>
        </xdr:cNvPr>
        <xdr:cNvSpPr>
          <a:spLocks noChangeShapeType="1"/>
        </xdr:cNvSpPr>
      </xdr:nvSpPr>
      <xdr:spPr bwMode="auto">
        <a:xfrm>
          <a:off x="6864350" y="78162150"/>
          <a:ext cx="92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1007744</xdr:colOff>
      <xdr:row>33</xdr:row>
      <xdr:rowOff>95251</xdr:rowOff>
    </xdr:from>
    <xdr:to>
      <xdr:col>10</xdr:col>
      <xdr:colOff>298450</xdr:colOff>
      <xdr:row>37</xdr:row>
      <xdr:rowOff>47626</xdr:rowOff>
    </xdr:to>
    <xdr:sp macro="" textlink="">
      <xdr:nvSpPr>
        <xdr:cNvPr id="97" name="Rectangular Callout 96">
          <a:extLst>
            <a:ext uri="{FF2B5EF4-FFF2-40B4-BE49-F238E27FC236}">
              <a16:creationId xmlns:a16="http://schemas.microsoft.com/office/drawing/2014/main" id="{A65C3B77-3F90-444E-9E8C-C557D32EBBB0}"/>
            </a:ext>
          </a:extLst>
        </xdr:cNvPr>
        <xdr:cNvSpPr/>
      </xdr:nvSpPr>
      <xdr:spPr>
        <a:xfrm>
          <a:off x="1236344" y="5422901"/>
          <a:ext cx="6409056" cy="600075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All Proposals must follow SDP vendor/supplier guidelines &amp; Grant Compliance policies.</a:t>
          </a:r>
        </a:p>
        <a:p>
          <a:pPr algn="ctr"/>
          <a:r>
            <a:rPr lang="en-US" sz="1100"/>
            <a:t>Final approval</a:t>
          </a:r>
          <a:r>
            <a:rPr lang="en-US" sz="1100" baseline="0"/>
            <a:t> for purchases will be based upon this criteria.</a:t>
          </a:r>
          <a:endParaRPr lang="en-US" sz="1100"/>
        </a:p>
      </xdr:txBody>
    </xdr:sp>
    <xdr:clientData/>
  </xdr:twoCellAnchor>
  <xdr:twoCellAnchor>
    <xdr:from>
      <xdr:col>8</xdr:col>
      <xdr:colOff>0</xdr:colOff>
      <xdr:row>91</xdr:row>
      <xdr:rowOff>31750</xdr:rowOff>
    </xdr:from>
    <xdr:to>
      <xdr:col>8</xdr:col>
      <xdr:colOff>0</xdr:colOff>
      <xdr:row>91</xdr:row>
      <xdr:rowOff>31750</xdr:rowOff>
    </xdr:to>
    <xdr:sp macro="" textlink="">
      <xdr:nvSpPr>
        <xdr:cNvPr id="99" name="Line 104">
          <a:extLst>
            <a:ext uri="{FF2B5EF4-FFF2-40B4-BE49-F238E27FC236}">
              <a16:creationId xmlns:a16="http://schemas.microsoft.com/office/drawing/2014/main" id="{5096573D-41EE-47E0-99C1-249B12B06402}"/>
            </a:ext>
          </a:extLst>
        </xdr:cNvPr>
        <xdr:cNvSpPr>
          <a:spLocks noChangeShapeType="1"/>
        </xdr:cNvSpPr>
      </xdr:nvSpPr>
      <xdr:spPr bwMode="auto">
        <a:xfrm>
          <a:off x="6108700" y="1305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118</xdr:row>
      <xdr:rowOff>31750</xdr:rowOff>
    </xdr:from>
    <xdr:to>
      <xdr:col>8</xdr:col>
      <xdr:colOff>0</xdr:colOff>
      <xdr:row>118</xdr:row>
      <xdr:rowOff>31750</xdr:rowOff>
    </xdr:to>
    <xdr:sp macro="" textlink="">
      <xdr:nvSpPr>
        <xdr:cNvPr id="100" name="Line 104">
          <a:extLst>
            <a:ext uri="{FF2B5EF4-FFF2-40B4-BE49-F238E27FC236}">
              <a16:creationId xmlns:a16="http://schemas.microsoft.com/office/drawing/2014/main" id="{11CEC2E4-A8F9-4FFF-9F55-E39684C7F7A8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144</xdr:row>
      <xdr:rowOff>31750</xdr:rowOff>
    </xdr:from>
    <xdr:to>
      <xdr:col>8</xdr:col>
      <xdr:colOff>0</xdr:colOff>
      <xdr:row>144</xdr:row>
      <xdr:rowOff>31750</xdr:rowOff>
    </xdr:to>
    <xdr:sp macro="" textlink="">
      <xdr:nvSpPr>
        <xdr:cNvPr id="101" name="Line 104">
          <a:extLst>
            <a:ext uri="{FF2B5EF4-FFF2-40B4-BE49-F238E27FC236}">
              <a16:creationId xmlns:a16="http://schemas.microsoft.com/office/drawing/2014/main" id="{E8CD0AB1-2553-4691-9D18-78390B585C7B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170</xdr:row>
      <xdr:rowOff>31750</xdr:rowOff>
    </xdr:from>
    <xdr:to>
      <xdr:col>8</xdr:col>
      <xdr:colOff>0</xdr:colOff>
      <xdr:row>170</xdr:row>
      <xdr:rowOff>31750</xdr:rowOff>
    </xdr:to>
    <xdr:sp macro="" textlink="">
      <xdr:nvSpPr>
        <xdr:cNvPr id="102" name="Line 104">
          <a:extLst>
            <a:ext uri="{FF2B5EF4-FFF2-40B4-BE49-F238E27FC236}">
              <a16:creationId xmlns:a16="http://schemas.microsoft.com/office/drawing/2014/main" id="{EF11C125-2354-498F-AF3A-E7E98F24153D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197</xdr:row>
      <xdr:rowOff>31750</xdr:rowOff>
    </xdr:from>
    <xdr:to>
      <xdr:col>8</xdr:col>
      <xdr:colOff>0</xdr:colOff>
      <xdr:row>197</xdr:row>
      <xdr:rowOff>31750</xdr:rowOff>
    </xdr:to>
    <xdr:sp macro="" textlink="">
      <xdr:nvSpPr>
        <xdr:cNvPr id="103" name="Line 104">
          <a:extLst>
            <a:ext uri="{FF2B5EF4-FFF2-40B4-BE49-F238E27FC236}">
              <a16:creationId xmlns:a16="http://schemas.microsoft.com/office/drawing/2014/main" id="{0C048430-8779-4C09-9CA9-D500ADF451D5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223</xdr:row>
      <xdr:rowOff>31750</xdr:rowOff>
    </xdr:from>
    <xdr:to>
      <xdr:col>8</xdr:col>
      <xdr:colOff>0</xdr:colOff>
      <xdr:row>223</xdr:row>
      <xdr:rowOff>31750</xdr:rowOff>
    </xdr:to>
    <xdr:sp macro="" textlink="">
      <xdr:nvSpPr>
        <xdr:cNvPr id="104" name="Line 104">
          <a:extLst>
            <a:ext uri="{FF2B5EF4-FFF2-40B4-BE49-F238E27FC236}">
              <a16:creationId xmlns:a16="http://schemas.microsoft.com/office/drawing/2014/main" id="{B0D33BC3-0EB1-4B6E-88BD-FC0BD9554D99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249</xdr:row>
      <xdr:rowOff>31750</xdr:rowOff>
    </xdr:from>
    <xdr:to>
      <xdr:col>8</xdr:col>
      <xdr:colOff>0</xdr:colOff>
      <xdr:row>249</xdr:row>
      <xdr:rowOff>31750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D139F0C6-5137-4AF5-B298-ED51495AA150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274</xdr:row>
      <xdr:rowOff>31750</xdr:rowOff>
    </xdr:from>
    <xdr:to>
      <xdr:col>8</xdr:col>
      <xdr:colOff>0</xdr:colOff>
      <xdr:row>274</xdr:row>
      <xdr:rowOff>31750</xdr:rowOff>
    </xdr:to>
    <xdr:sp macro="" textlink="">
      <xdr:nvSpPr>
        <xdr:cNvPr id="106" name="Line 104">
          <a:extLst>
            <a:ext uri="{FF2B5EF4-FFF2-40B4-BE49-F238E27FC236}">
              <a16:creationId xmlns:a16="http://schemas.microsoft.com/office/drawing/2014/main" id="{7CB8E6CB-C285-4DCC-B191-22D1D928A9BB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300</xdr:row>
      <xdr:rowOff>31750</xdr:rowOff>
    </xdr:from>
    <xdr:to>
      <xdr:col>8</xdr:col>
      <xdr:colOff>0</xdr:colOff>
      <xdr:row>300</xdr:row>
      <xdr:rowOff>31750</xdr:rowOff>
    </xdr:to>
    <xdr:sp macro="" textlink="">
      <xdr:nvSpPr>
        <xdr:cNvPr id="107" name="Line 104">
          <a:extLst>
            <a:ext uri="{FF2B5EF4-FFF2-40B4-BE49-F238E27FC236}">
              <a16:creationId xmlns:a16="http://schemas.microsoft.com/office/drawing/2014/main" id="{353E5209-C8CA-49D9-9143-85134986B6E1}"/>
            </a:ext>
          </a:extLst>
        </xdr:cNvPr>
        <xdr:cNvSpPr>
          <a:spLocks noChangeShapeType="1"/>
        </xdr:cNvSpPr>
      </xdr:nvSpPr>
      <xdr:spPr bwMode="auto">
        <a:xfrm>
          <a:off x="6108700" y="2022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T324"/>
  <sheetViews>
    <sheetView tabSelected="1" zoomScaleNormal="100" workbookViewId="0">
      <selection activeCell="T317" sqref="T317"/>
    </sheetView>
  </sheetViews>
  <sheetFormatPr defaultColWidth="11.42578125" defaultRowHeight="12.75" x14ac:dyDescent="0.2"/>
  <cols>
    <col min="1" max="1" width="3.140625" style="6" customWidth="1"/>
    <col min="2" max="2" width="14.7109375" style="6" customWidth="1"/>
    <col min="3" max="3" width="28.42578125" style="6" customWidth="1"/>
    <col min="4" max="4" width="10.28515625" style="6" customWidth="1"/>
    <col min="5" max="5" width="6.7109375" style="6" customWidth="1"/>
    <col min="6" max="6" width="5.42578125" style="6" customWidth="1"/>
    <col min="7" max="7" width="10.42578125" style="6" customWidth="1"/>
    <col min="8" max="8" width="8" style="6" customWidth="1"/>
    <col min="9" max="9" width="10" style="6" customWidth="1"/>
    <col min="10" max="10" width="6.28515625" style="6" customWidth="1"/>
    <col min="11" max="11" width="8.42578125" style="6" customWidth="1"/>
    <col min="12" max="12" width="16.85546875" style="6" customWidth="1"/>
    <col min="13" max="16384" width="11.42578125" style="6"/>
  </cols>
  <sheetData>
    <row r="1" spans="1:254" x14ac:dyDescent="0.2">
      <c r="B1" s="13" t="s">
        <v>45</v>
      </c>
    </row>
    <row r="2" spans="1:254" x14ac:dyDescent="0.2">
      <c r="B2" s="84" t="s">
        <v>38</v>
      </c>
      <c r="C2" s="101"/>
      <c r="D2" s="9" t="s">
        <v>14</v>
      </c>
      <c r="E2" s="10"/>
      <c r="F2" s="11"/>
      <c r="G2" s="12"/>
      <c r="H2" s="12"/>
    </row>
    <row r="3" spans="1:254" x14ac:dyDescent="0.2">
      <c r="B3" s="13"/>
      <c r="C3" s="13"/>
      <c r="G3" s="47"/>
      <c r="H3" s="17"/>
    </row>
    <row r="4" spans="1:254" x14ac:dyDescent="0.2">
      <c r="B4" s="7" t="s">
        <v>13</v>
      </c>
      <c r="C4" s="8"/>
      <c r="D4" s="9" t="s">
        <v>14</v>
      </c>
      <c r="E4" s="10"/>
      <c r="F4" s="12"/>
      <c r="G4" s="12"/>
      <c r="H4" s="12"/>
    </row>
    <row r="5" spans="1:254" x14ac:dyDescent="0.2">
      <c r="B5" s="13"/>
      <c r="C5" s="13"/>
      <c r="D5" s="80" t="s">
        <v>37</v>
      </c>
      <c r="E5" s="81"/>
      <c r="F5" s="81"/>
      <c r="G5" s="81"/>
      <c r="H5" s="81"/>
      <c r="I5" s="81"/>
    </row>
    <row r="6" spans="1:254" x14ac:dyDescent="0.2">
      <c r="B6" s="7" t="s">
        <v>12</v>
      </c>
      <c r="C6" s="100"/>
      <c r="D6" s="12"/>
      <c r="E6" s="14" t="s">
        <v>2</v>
      </c>
      <c r="F6" s="15"/>
      <c r="G6" s="15"/>
      <c r="H6" s="15"/>
    </row>
    <row r="8" spans="1:254" x14ac:dyDescent="0.2">
      <c r="B8" s="85" t="s">
        <v>34</v>
      </c>
      <c r="C8" s="86"/>
      <c r="D8" s="87"/>
      <c r="E8" s="87"/>
      <c r="F8" s="87"/>
      <c r="G8" s="87"/>
      <c r="H8" s="87"/>
      <c r="I8" s="87"/>
      <c r="J8" s="87"/>
      <c r="K8" s="87"/>
      <c r="L8" s="88"/>
      <c r="M8" s="12"/>
      <c r="N8" s="12"/>
      <c r="O8" s="12"/>
    </row>
    <row r="9" spans="1:254" s="16" customFormat="1" x14ac:dyDescent="0.2">
      <c r="A9" s="12"/>
      <c r="B9" s="129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12" customFormat="1" x14ac:dyDescent="0.2"/>
    <row r="11" spans="1:254" x14ac:dyDescent="0.2">
      <c r="B11" s="108" t="s">
        <v>15</v>
      </c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12"/>
      <c r="N11" s="12"/>
      <c r="O11" s="12"/>
    </row>
    <row r="12" spans="1:254" x14ac:dyDescent="0.2">
      <c r="A12" s="12"/>
      <c r="B12" s="13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2"/>
      <c r="N12" s="12"/>
      <c r="O12" s="12"/>
    </row>
    <row r="13" spans="1:254" x14ac:dyDescent="0.2"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2"/>
      <c r="N13" s="12"/>
      <c r="O13" s="12"/>
    </row>
    <row r="14" spans="1:254" x14ac:dyDescent="0.2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2"/>
      <c r="N14" s="12"/>
      <c r="O14" s="12"/>
    </row>
    <row r="15" spans="1:254" x14ac:dyDescent="0.2"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2"/>
      <c r="N15" s="12"/>
      <c r="O15" s="12"/>
    </row>
    <row r="16" spans="1:254" x14ac:dyDescent="0.2"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2"/>
      <c r="N16" s="12"/>
      <c r="O16" s="12"/>
    </row>
    <row r="17" spans="2:15" x14ac:dyDescent="0.2"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2"/>
      <c r="N17" s="12"/>
      <c r="O17" s="12"/>
    </row>
    <row r="18" spans="2:15" x14ac:dyDescent="0.2"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2"/>
      <c r="N18" s="12"/>
      <c r="O18" s="12"/>
    </row>
    <row r="19" spans="2:15" x14ac:dyDescent="0.2"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2"/>
      <c r="N19" s="12"/>
      <c r="O19" s="12"/>
    </row>
    <row r="20" spans="2:15" x14ac:dyDescent="0.2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2"/>
      <c r="N20" s="12"/>
      <c r="O20" s="12"/>
    </row>
    <row r="21" spans="2:15" x14ac:dyDescent="0.2"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2"/>
      <c r="N21" s="12"/>
      <c r="O21" s="12"/>
    </row>
    <row r="22" spans="2:15" x14ac:dyDescent="0.2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2"/>
      <c r="N22" s="12"/>
      <c r="O22" s="12"/>
    </row>
    <row r="23" spans="2:15" x14ac:dyDescent="0.2"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2"/>
      <c r="N23" s="12"/>
      <c r="O23" s="12"/>
    </row>
    <row r="24" spans="2:15" x14ac:dyDescent="0.2"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2"/>
      <c r="N24" s="12"/>
      <c r="O24" s="12"/>
    </row>
    <row r="25" spans="2:15" x14ac:dyDescent="0.2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2"/>
      <c r="N25" s="12"/>
      <c r="O25" s="12"/>
    </row>
    <row r="26" spans="2:15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1"/>
      <c r="M26" s="12"/>
      <c r="N26" s="12"/>
      <c r="O26" s="12"/>
    </row>
    <row r="27" spans="2:15" x14ac:dyDescent="0.2">
      <c r="B27" s="134" t="s">
        <v>23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2"/>
      <c r="N27" s="12"/>
      <c r="O27" s="12"/>
    </row>
    <row r="28" spans="2:15" x14ac:dyDescent="0.2">
      <c r="B28" s="133" t="s">
        <v>4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2"/>
      <c r="N28" s="12"/>
      <c r="O28" s="12"/>
    </row>
    <row r="29" spans="2:15" x14ac:dyDescent="0.2">
      <c r="B29" s="18" t="s">
        <v>5</v>
      </c>
      <c r="C29" s="12"/>
      <c r="E29" s="12"/>
      <c r="L29" s="12"/>
      <c r="M29" s="12"/>
      <c r="N29" s="12"/>
      <c r="O29" s="12"/>
    </row>
    <row r="30" spans="2:15" x14ac:dyDescent="0.2">
      <c r="B30" s="19" t="s">
        <v>18</v>
      </c>
      <c r="G30" s="99"/>
      <c r="H30" s="40"/>
      <c r="I30" s="40"/>
      <c r="J30" s="40"/>
      <c r="K30" s="99"/>
      <c r="L30" s="17"/>
      <c r="M30" s="11"/>
      <c r="N30" s="11"/>
      <c r="O30" s="12"/>
    </row>
    <row r="31" spans="2:15" x14ac:dyDescent="0.2">
      <c r="B31" s="19"/>
      <c r="G31" s="40"/>
      <c r="H31" s="40"/>
      <c r="I31" s="40"/>
      <c r="J31" s="40"/>
      <c r="K31" s="40"/>
      <c r="L31" s="11"/>
      <c r="M31" s="11"/>
      <c r="N31" s="11"/>
      <c r="O31" s="12"/>
    </row>
    <row r="32" spans="2:15" x14ac:dyDescent="0.2">
      <c r="B32" s="13" t="s">
        <v>24</v>
      </c>
      <c r="D32" s="13" t="s">
        <v>21</v>
      </c>
      <c r="H32" s="79" t="s">
        <v>35</v>
      </c>
      <c r="M32" s="12"/>
      <c r="N32" s="12"/>
      <c r="O32" s="12"/>
    </row>
    <row r="33" spans="1:15" x14ac:dyDescent="0.2">
      <c r="B33" s="18" t="s">
        <v>19</v>
      </c>
      <c r="C33" s="21"/>
      <c r="D33" s="22" t="s">
        <v>22</v>
      </c>
      <c r="E33" s="130"/>
      <c r="F33" s="130"/>
      <c r="G33" s="130"/>
      <c r="H33" s="20" t="s">
        <v>20</v>
      </c>
      <c r="I33" s="16"/>
      <c r="J33" s="16"/>
      <c r="K33" s="16"/>
      <c r="L33" s="16"/>
      <c r="M33" s="12"/>
      <c r="N33" s="12"/>
      <c r="O33" s="12"/>
    </row>
    <row r="34" spans="1:15" x14ac:dyDescent="0.2">
      <c r="B34" s="20"/>
      <c r="D34" s="13"/>
      <c r="H34" s="13"/>
      <c r="M34" s="12"/>
      <c r="N34" s="12"/>
      <c r="O34" s="12"/>
    </row>
    <row r="35" spans="1:15" x14ac:dyDescent="0.2">
      <c r="B35" s="18"/>
      <c r="C35" s="11"/>
      <c r="D35" s="40"/>
      <c r="E35" s="131"/>
      <c r="F35" s="132"/>
      <c r="G35" s="132"/>
      <c r="H35" s="13"/>
      <c r="I35" s="12"/>
      <c r="J35" s="11"/>
      <c r="K35" s="11"/>
      <c r="L35" s="11"/>
      <c r="M35" s="12"/>
      <c r="N35" s="12"/>
      <c r="O35" s="12"/>
    </row>
    <row r="36" spans="1:15" x14ac:dyDescent="0.2">
      <c r="M36" s="12"/>
      <c r="N36" s="12"/>
      <c r="O36" s="12"/>
    </row>
    <row r="37" spans="1:15" x14ac:dyDescent="0.2">
      <c r="H37" s="11"/>
      <c r="I37" s="11"/>
      <c r="J37" s="12"/>
      <c r="K37" s="12"/>
      <c r="L37" s="12"/>
      <c r="M37" s="12"/>
      <c r="N37" s="12"/>
      <c r="O37" s="12"/>
    </row>
    <row r="38" spans="1:15" x14ac:dyDescent="0.2">
      <c r="B38" s="48"/>
      <c r="C38" s="13"/>
      <c r="E38" s="18"/>
      <c r="F38" s="12"/>
      <c r="G38" s="18"/>
      <c r="L38" s="48"/>
      <c r="M38" s="12"/>
      <c r="N38" s="12"/>
      <c r="O38" s="12"/>
    </row>
    <row r="39" spans="1:15" ht="15.75" x14ac:dyDescent="0.25">
      <c r="B39" s="106" t="s">
        <v>37</v>
      </c>
      <c r="C39" s="82"/>
      <c r="D39" s="109"/>
      <c r="E39" s="110"/>
      <c r="F39" s="110"/>
      <c r="G39" s="110"/>
      <c r="H39" s="110"/>
      <c r="I39" s="111"/>
      <c r="J39" s="12"/>
      <c r="K39" s="12"/>
      <c r="L39" s="12"/>
      <c r="M39" s="12"/>
      <c r="N39" s="12"/>
      <c r="O39" s="12"/>
    </row>
    <row r="40" spans="1:15" ht="38.25" x14ac:dyDescent="0.2">
      <c r="B40" s="102" t="s">
        <v>40</v>
      </c>
      <c r="C40" s="103"/>
      <c r="D40" s="10"/>
      <c r="E40" s="10"/>
      <c r="F40" s="12"/>
      <c r="G40" s="12"/>
      <c r="H40" s="12"/>
      <c r="I40" s="102" t="s">
        <v>39</v>
      </c>
      <c r="J40" s="23"/>
      <c r="K40" s="24"/>
      <c r="L40" s="10"/>
      <c r="M40" s="12"/>
      <c r="N40" s="12"/>
      <c r="O40" s="12"/>
    </row>
    <row r="41" spans="1:15" x14ac:dyDescent="0.2">
      <c r="D41" s="12"/>
    </row>
    <row r="42" spans="1:15" ht="38.25" x14ac:dyDescent="0.2">
      <c r="B42" s="102" t="s">
        <v>41</v>
      </c>
      <c r="C42" s="10"/>
      <c r="D42" s="10"/>
      <c r="E42" s="10"/>
      <c r="F42" s="12"/>
      <c r="G42" s="12"/>
      <c r="H42" s="12"/>
      <c r="I42" s="104" t="s">
        <v>42</v>
      </c>
      <c r="J42" s="16"/>
      <c r="K42" s="10"/>
      <c r="L42" s="10"/>
    </row>
    <row r="43" spans="1:15" x14ac:dyDescent="0.2">
      <c r="B43" s="10"/>
      <c r="C43" s="10"/>
      <c r="D43" s="46"/>
      <c r="E43" s="46"/>
    </row>
    <row r="44" spans="1:15" x14ac:dyDescent="0.2">
      <c r="B44" s="107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1:15" x14ac:dyDescent="0.2">
      <c r="B45" s="90" t="s">
        <v>28</v>
      </c>
      <c r="C45" s="91"/>
      <c r="D45" s="91"/>
      <c r="E45" s="91"/>
      <c r="F45" s="91"/>
      <c r="G45" s="91"/>
      <c r="H45" s="91"/>
      <c r="I45" s="90" t="s">
        <v>29</v>
      </c>
      <c r="J45" s="91"/>
      <c r="K45" s="91"/>
      <c r="L45" s="78"/>
    </row>
    <row r="46" spans="1:15" ht="27.95" customHeight="1" x14ac:dyDescent="0.2">
      <c r="A46" s="25"/>
      <c r="B46" s="119" t="s">
        <v>6</v>
      </c>
      <c r="C46" s="118"/>
      <c r="D46" s="119" t="s">
        <v>7</v>
      </c>
      <c r="E46" s="118"/>
      <c r="F46" s="26" t="s">
        <v>8</v>
      </c>
      <c r="G46" s="26" t="s">
        <v>9</v>
      </c>
      <c r="H46" s="41" t="s">
        <v>27</v>
      </c>
      <c r="I46" s="27" t="s">
        <v>3</v>
      </c>
      <c r="J46" s="27" t="s">
        <v>1</v>
      </c>
      <c r="K46" s="27" t="s">
        <v>0</v>
      </c>
      <c r="L46" s="26" t="s">
        <v>10</v>
      </c>
    </row>
    <row r="47" spans="1:15" ht="26.25" customHeight="1" x14ac:dyDescent="0.2">
      <c r="A47" s="72">
        <v>1</v>
      </c>
      <c r="B47" s="127"/>
      <c r="C47" s="127"/>
      <c r="D47" s="138"/>
      <c r="E47" s="114"/>
      <c r="F47" s="28"/>
      <c r="G47" s="45">
        <v>0</v>
      </c>
      <c r="H47" s="63">
        <v>0</v>
      </c>
      <c r="I47" s="53">
        <f t="shared" ref="I47:I54" si="0">(+F47*G47)*(1-H47)</f>
        <v>0</v>
      </c>
      <c r="L47" s="1">
        <f t="shared" ref="L47:L54" si="1">SUM(I47)</f>
        <v>0</v>
      </c>
    </row>
    <row r="48" spans="1:15" ht="26.25" customHeight="1" x14ac:dyDescent="0.2">
      <c r="A48" s="72">
        <v>2</v>
      </c>
      <c r="B48" s="127"/>
      <c r="C48" s="127"/>
      <c r="D48" s="114"/>
      <c r="E48" s="114"/>
      <c r="F48" s="28"/>
      <c r="G48" s="45">
        <v>0</v>
      </c>
      <c r="H48" s="64">
        <v>0</v>
      </c>
      <c r="I48" s="53">
        <f t="shared" si="0"/>
        <v>0</v>
      </c>
      <c r="J48" s="58"/>
      <c r="K48" s="42"/>
      <c r="L48" s="1">
        <f t="shared" si="1"/>
        <v>0</v>
      </c>
    </row>
    <row r="49" spans="1:12" ht="24" customHeight="1" x14ac:dyDescent="0.2">
      <c r="A49" s="72">
        <v>3</v>
      </c>
      <c r="B49" s="127"/>
      <c r="C49" s="127"/>
      <c r="D49" s="114"/>
      <c r="E49" s="114"/>
      <c r="F49" s="28"/>
      <c r="G49" s="45">
        <v>0</v>
      </c>
      <c r="H49" s="64">
        <v>0</v>
      </c>
      <c r="I49" s="53">
        <f t="shared" si="0"/>
        <v>0</v>
      </c>
      <c r="J49" s="43"/>
      <c r="K49" s="59"/>
      <c r="L49" s="1">
        <f t="shared" si="1"/>
        <v>0</v>
      </c>
    </row>
    <row r="50" spans="1:12" ht="24.75" customHeight="1" x14ac:dyDescent="0.2">
      <c r="A50" s="72">
        <v>4</v>
      </c>
      <c r="B50" s="127"/>
      <c r="C50" s="127"/>
      <c r="D50" s="114"/>
      <c r="E50" s="114"/>
      <c r="F50" s="28"/>
      <c r="G50" s="45">
        <v>0</v>
      </c>
      <c r="H50" s="64">
        <v>0</v>
      </c>
      <c r="I50" s="53">
        <f t="shared" si="0"/>
        <v>0</v>
      </c>
      <c r="J50" s="43"/>
      <c r="K50" s="59"/>
      <c r="L50" s="1">
        <f t="shared" si="1"/>
        <v>0</v>
      </c>
    </row>
    <row r="51" spans="1:12" ht="23.25" customHeight="1" x14ac:dyDescent="0.2">
      <c r="A51" s="72">
        <v>5</v>
      </c>
      <c r="B51" s="127"/>
      <c r="C51" s="127"/>
      <c r="D51" s="114"/>
      <c r="E51" s="114"/>
      <c r="F51" s="28"/>
      <c r="G51" s="45">
        <v>0</v>
      </c>
      <c r="H51" s="64">
        <v>0</v>
      </c>
      <c r="I51" s="53">
        <f t="shared" si="0"/>
        <v>0</v>
      </c>
      <c r="J51" s="43"/>
      <c r="K51" s="59"/>
      <c r="L51" s="1">
        <f t="shared" si="1"/>
        <v>0</v>
      </c>
    </row>
    <row r="52" spans="1:12" ht="25.5" customHeight="1" x14ac:dyDescent="0.2">
      <c r="A52" s="72">
        <v>6</v>
      </c>
      <c r="B52" s="113"/>
      <c r="C52" s="113"/>
      <c r="D52" s="114"/>
      <c r="E52" s="114"/>
      <c r="F52" s="28"/>
      <c r="G52" s="45">
        <v>0</v>
      </c>
      <c r="H52" s="64">
        <v>0</v>
      </c>
      <c r="I52" s="53">
        <f t="shared" si="0"/>
        <v>0</v>
      </c>
      <c r="J52" s="43"/>
      <c r="K52" s="59"/>
      <c r="L52" s="1">
        <f t="shared" si="1"/>
        <v>0</v>
      </c>
    </row>
    <row r="53" spans="1:12" ht="24" customHeight="1" x14ac:dyDescent="0.2">
      <c r="A53" s="72">
        <v>7</v>
      </c>
      <c r="B53" s="127"/>
      <c r="C53" s="127"/>
      <c r="D53" s="114"/>
      <c r="E53" s="114"/>
      <c r="F53" s="28"/>
      <c r="G53" s="45">
        <v>0</v>
      </c>
      <c r="H53" s="64">
        <v>0</v>
      </c>
      <c r="I53" s="53">
        <f t="shared" si="0"/>
        <v>0</v>
      </c>
      <c r="J53" s="43"/>
      <c r="K53" s="59"/>
      <c r="L53" s="1">
        <f t="shared" si="1"/>
        <v>0</v>
      </c>
    </row>
    <row r="54" spans="1:12" ht="25.5" customHeight="1" x14ac:dyDescent="0.2">
      <c r="A54" s="72">
        <v>8</v>
      </c>
      <c r="B54" s="127"/>
      <c r="C54" s="127"/>
      <c r="D54" s="114"/>
      <c r="E54" s="114"/>
      <c r="F54" s="28"/>
      <c r="G54" s="45">
        <v>0</v>
      </c>
      <c r="H54" s="64">
        <v>0</v>
      </c>
      <c r="I54" s="53">
        <f t="shared" si="0"/>
        <v>0</v>
      </c>
      <c r="J54" s="43"/>
      <c r="K54" s="59"/>
      <c r="L54" s="1">
        <f t="shared" si="1"/>
        <v>0</v>
      </c>
    </row>
    <row r="55" spans="1:12" x14ac:dyDescent="0.2">
      <c r="A55" s="72">
        <v>9</v>
      </c>
      <c r="B55" s="56" t="s">
        <v>25</v>
      </c>
      <c r="C55" s="65"/>
      <c r="D55" s="120"/>
      <c r="E55" s="120"/>
      <c r="F55" s="68"/>
      <c r="G55" s="66"/>
      <c r="H55" s="57"/>
      <c r="I55" s="2">
        <f>SUM(I47:I54)</f>
        <v>0</v>
      </c>
      <c r="J55" s="31"/>
      <c r="K55" s="32"/>
      <c r="L55" s="3">
        <f>SUM(L47:L54)</f>
        <v>0</v>
      </c>
    </row>
    <row r="56" spans="1:12" x14ac:dyDescent="0.2">
      <c r="A56" s="44"/>
      <c r="B56" s="139" t="s">
        <v>26</v>
      </c>
      <c r="C56" s="121"/>
      <c r="D56" s="123"/>
      <c r="E56" s="123"/>
      <c r="F56" s="70"/>
      <c r="G56" s="67"/>
      <c r="H56" s="94">
        <v>0</v>
      </c>
      <c r="I56" s="54">
        <f>SUM(L56+L55)</f>
        <v>0</v>
      </c>
      <c r="J56" s="33"/>
      <c r="K56" s="34"/>
      <c r="L56" s="49">
        <f>ROUND(-L55*H56,2)</f>
        <v>0</v>
      </c>
    </row>
    <row r="57" spans="1:12" x14ac:dyDescent="0.2">
      <c r="B57" s="35" t="s">
        <v>32</v>
      </c>
      <c r="C57" s="35"/>
      <c r="D57" s="30"/>
      <c r="E57" s="69"/>
      <c r="F57" s="71" t="s">
        <v>33</v>
      </c>
      <c r="H57" s="115" t="s">
        <v>16</v>
      </c>
      <c r="I57" s="116"/>
      <c r="J57" s="37">
        <v>0</v>
      </c>
      <c r="K57" s="38">
        <v>0</v>
      </c>
      <c r="L57" s="5">
        <f>ROUND(K57++I56*J57,2)</f>
        <v>0</v>
      </c>
    </row>
    <row r="58" spans="1:12" x14ac:dyDescent="0.2">
      <c r="B58" s="55" t="s">
        <v>11</v>
      </c>
      <c r="C58" s="52"/>
      <c r="D58" s="29"/>
      <c r="E58" s="36"/>
      <c r="F58" s="16"/>
      <c r="G58" s="36"/>
      <c r="H58" s="16"/>
      <c r="I58" s="39"/>
      <c r="J58" s="36"/>
      <c r="K58" s="36"/>
      <c r="L58" s="2">
        <f>L55+L56+L57</f>
        <v>0</v>
      </c>
    </row>
    <row r="59" spans="1:12" ht="25.5" x14ac:dyDescent="0.2">
      <c r="B59" s="51" t="s">
        <v>30</v>
      </c>
      <c r="C59" s="50" t="s">
        <v>17</v>
      </c>
      <c r="D59" s="36"/>
      <c r="E59" s="36"/>
      <c r="F59" s="36"/>
      <c r="G59" s="36"/>
      <c r="H59" s="36"/>
      <c r="I59" s="36"/>
      <c r="J59" s="36"/>
      <c r="K59" s="36"/>
      <c r="L59" s="4">
        <f>+L45-L58</f>
        <v>0</v>
      </c>
    </row>
    <row r="60" spans="1:12" x14ac:dyDescent="0.2">
      <c r="B60" s="60"/>
      <c r="C60" s="61"/>
      <c r="D60" s="12"/>
      <c r="E60" s="12"/>
      <c r="F60" s="12"/>
      <c r="G60" s="12"/>
      <c r="H60" s="12"/>
      <c r="I60" s="12"/>
      <c r="J60" s="12"/>
      <c r="K60" s="12"/>
      <c r="L60" s="62"/>
    </row>
    <row r="61" spans="1:12" x14ac:dyDescent="0.2">
      <c r="B61" s="105" t="s">
        <v>44</v>
      </c>
    </row>
    <row r="62" spans="1:12" x14ac:dyDescent="0.2">
      <c r="A62" s="12"/>
      <c r="B62" s="13" t="s">
        <v>31</v>
      </c>
      <c r="J62" s="12"/>
      <c r="K62" s="12"/>
      <c r="L62" s="12"/>
    </row>
    <row r="63" spans="1:12" x14ac:dyDescent="0.2">
      <c r="B63" s="40" t="s">
        <v>36</v>
      </c>
      <c r="D63" s="17"/>
      <c r="E63" s="17"/>
      <c r="F63" s="17"/>
      <c r="G63" s="17"/>
      <c r="H63" s="17"/>
      <c r="I63" s="19" t="s">
        <v>18</v>
      </c>
      <c r="J63" s="17"/>
      <c r="K63" s="17"/>
      <c r="L63" s="17"/>
    </row>
    <row r="64" spans="1:12" x14ac:dyDescent="0.2">
      <c r="B64" s="98"/>
      <c r="C64" s="96"/>
      <c r="D64" s="96"/>
      <c r="E64" s="96"/>
      <c r="F64" s="96"/>
      <c r="G64" s="96"/>
      <c r="H64" s="10"/>
      <c r="I64" s="10"/>
      <c r="J64" s="10"/>
      <c r="K64" s="10"/>
      <c r="L64" s="10"/>
    </row>
    <row r="65" spans="1:12" ht="15.75" x14ac:dyDescent="0.25">
      <c r="B65" s="106" t="s">
        <v>37</v>
      </c>
      <c r="C65" s="82"/>
      <c r="D65" s="109"/>
      <c r="E65" s="110"/>
      <c r="F65" s="110"/>
      <c r="G65" s="110"/>
      <c r="H65" s="110"/>
      <c r="I65" s="111"/>
      <c r="J65" s="12"/>
      <c r="K65" s="12"/>
      <c r="L65" s="12"/>
    </row>
    <row r="66" spans="1:12" ht="38.25" x14ac:dyDescent="0.2">
      <c r="B66" s="102" t="s">
        <v>40</v>
      </c>
      <c r="C66" s="103"/>
      <c r="D66" s="10"/>
      <c r="E66" s="10"/>
      <c r="F66" s="12"/>
      <c r="G66" s="12"/>
      <c r="H66" s="12"/>
      <c r="I66" s="102" t="s">
        <v>39</v>
      </c>
      <c r="J66" s="23"/>
      <c r="K66" s="24"/>
      <c r="L66" s="10"/>
    </row>
    <row r="67" spans="1:12" x14ac:dyDescent="0.2">
      <c r="D67" s="12"/>
    </row>
    <row r="68" spans="1:12" ht="38.25" x14ac:dyDescent="0.2">
      <c r="B68" s="102" t="s">
        <v>41</v>
      </c>
      <c r="C68" s="10"/>
      <c r="D68" s="10"/>
      <c r="E68" s="10"/>
      <c r="F68" s="12"/>
      <c r="G68" s="12"/>
      <c r="H68" s="12"/>
      <c r="I68" s="104" t="s">
        <v>42</v>
      </c>
      <c r="J68" s="16"/>
      <c r="K68" s="10"/>
      <c r="L68" s="10"/>
    </row>
    <row r="69" spans="1:12" x14ac:dyDescent="0.2">
      <c r="B69" s="10"/>
      <c r="C69" s="10"/>
      <c r="D69" s="46"/>
      <c r="E69" s="46"/>
    </row>
    <row r="70" spans="1:12" x14ac:dyDescent="0.2">
      <c r="B70" s="107" t="s">
        <v>43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1:12" x14ac:dyDescent="0.2">
      <c r="B71" s="90"/>
      <c r="C71" s="91"/>
      <c r="D71" s="91"/>
      <c r="E71" s="91"/>
      <c r="F71" s="91"/>
      <c r="G71" s="91"/>
      <c r="H71" s="91"/>
      <c r="I71" s="90" t="s">
        <v>30</v>
      </c>
      <c r="J71" s="91"/>
      <c r="K71" s="91"/>
      <c r="L71" s="5">
        <f>L59</f>
        <v>0</v>
      </c>
    </row>
    <row r="72" spans="1:12" ht="36" x14ac:dyDescent="0.2">
      <c r="A72" s="25"/>
      <c r="B72" s="119" t="s">
        <v>6</v>
      </c>
      <c r="C72" s="118"/>
      <c r="D72" s="119" t="s">
        <v>7</v>
      </c>
      <c r="E72" s="118"/>
      <c r="F72" s="26" t="s">
        <v>8</v>
      </c>
      <c r="G72" s="26" t="s">
        <v>9</v>
      </c>
      <c r="H72" s="41" t="s">
        <v>27</v>
      </c>
      <c r="I72" s="27" t="s">
        <v>3</v>
      </c>
      <c r="J72" s="27" t="s">
        <v>1</v>
      </c>
      <c r="K72" s="27" t="s">
        <v>0</v>
      </c>
      <c r="L72" s="26" t="s">
        <v>10</v>
      </c>
    </row>
    <row r="73" spans="1:12" ht="22.7" customHeight="1" x14ac:dyDescent="0.2">
      <c r="A73" s="72">
        <v>1</v>
      </c>
      <c r="B73" s="125"/>
      <c r="C73" s="126"/>
      <c r="D73" s="114"/>
      <c r="E73" s="114"/>
      <c r="F73" s="28"/>
      <c r="G73" s="45">
        <v>0</v>
      </c>
      <c r="H73" s="63">
        <v>0</v>
      </c>
      <c r="I73" s="53">
        <f t="shared" ref="I73:I80" si="2">(+F73*G73)*(1-H73)</f>
        <v>0</v>
      </c>
      <c r="L73" s="1">
        <f t="shared" ref="L73:L80" si="3">SUM(I73)</f>
        <v>0</v>
      </c>
    </row>
    <row r="74" spans="1:12" ht="25.5" customHeight="1" x14ac:dyDescent="0.2">
      <c r="A74" s="72">
        <v>2</v>
      </c>
      <c r="B74" s="125"/>
      <c r="C74" s="126"/>
      <c r="D74" s="114"/>
      <c r="E74" s="114"/>
      <c r="F74" s="28"/>
      <c r="G74" s="45"/>
      <c r="H74" s="64">
        <v>0</v>
      </c>
      <c r="I74" s="53">
        <f t="shared" si="2"/>
        <v>0</v>
      </c>
      <c r="J74" s="58"/>
      <c r="K74" s="42"/>
      <c r="L74" s="1">
        <f t="shared" si="3"/>
        <v>0</v>
      </c>
    </row>
    <row r="75" spans="1:12" ht="24" customHeight="1" x14ac:dyDescent="0.2">
      <c r="A75" s="72">
        <v>3</v>
      </c>
      <c r="B75" s="127"/>
      <c r="C75" s="127"/>
      <c r="D75" s="114"/>
      <c r="E75" s="114"/>
      <c r="F75" s="28"/>
      <c r="G75" s="45"/>
      <c r="H75" s="64">
        <v>0</v>
      </c>
      <c r="I75" s="53">
        <f t="shared" si="2"/>
        <v>0</v>
      </c>
      <c r="J75" s="43"/>
      <c r="K75" s="59"/>
      <c r="L75" s="1">
        <f t="shared" si="3"/>
        <v>0</v>
      </c>
    </row>
    <row r="76" spans="1:12" ht="22.7" customHeight="1" x14ac:dyDescent="0.2">
      <c r="A76" s="72">
        <v>4</v>
      </c>
      <c r="B76" s="127"/>
      <c r="C76" s="127"/>
      <c r="D76" s="114"/>
      <c r="E76" s="114"/>
      <c r="F76" s="28"/>
      <c r="G76" s="45"/>
      <c r="H76" s="64">
        <v>0</v>
      </c>
      <c r="I76" s="53">
        <f t="shared" si="2"/>
        <v>0</v>
      </c>
      <c r="J76" s="43"/>
      <c r="K76" s="59"/>
      <c r="L76" s="1">
        <f t="shared" si="3"/>
        <v>0</v>
      </c>
    </row>
    <row r="77" spans="1:12" ht="24" customHeight="1" x14ac:dyDescent="0.2">
      <c r="A77" s="72">
        <v>5</v>
      </c>
      <c r="B77" s="127"/>
      <c r="C77" s="127"/>
      <c r="D77" s="114"/>
      <c r="E77" s="114"/>
      <c r="F77" s="28"/>
      <c r="G77" s="45"/>
      <c r="H77" s="64">
        <v>0</v>
      </c>
      <c r="I77" s="53">
        <f t="shared" si="2"/>
        <v>0</v>
      </c>
      <c r="J77" s="43"/>
      <c r="K77" s="59"/>
      <c r="L77" s="1">
        <f t="shared" si="3"/>
        <v>0</v>
      </c>
    </row>
    <row r="78" spans="1:12" ht="25.5" customHeight="1" x14ac:dyDescent="0.2">
      <c r="A78" s="72">
        <v>6</v>
      </c>
      <c r="B78" s="113"/>
      <c r="C78" s="113"/>
      <c r="D78" s="114"/>
      <c r="E78" s="114"/>
      <c r="F78" s="28"/>
      <c r="G78" s="45"/>
      <c r="H78" s="64">
        <v>0</v>
      </c>
      <c r="I78" s="53">
        <f t="shared" si="2"/>
        <v>0</v>
      </c>
      <c r="J78" s="43"/>
      <c r="K78" s="59"/>
      <c r="L78" s="1">
        <f t="shared" si="3"/>
        <v>0</v>
      </c>
    </row>
    <row r="79" spans="1:12" ht="24" customHeight="1" x14ac:dyDescent="0.2">
      <c r="A79" s="72">
        <v>7</v>
      </c>
      <c r="B79" s="127"/>
      <c r="C79" s="127"/>
      <c r="D79" s="114"/>
      <c r="E79" s="114"/>
      <c r="F79" s="28"/>
      <c r="G79" s="45"/>
      <c r="H79" s="64">
        <v>0</v>
      </c>
      <c r="I79" s="53">
        <f t="shared" si="2"/>
        <v>0</v>
      </c>
      <c r="J79" s="43"/>
      <c r="K79" s="59"/>
      <c r="L79" s="1">
        <f t="shared" si="3"/>
        <v>0</v>
      </c>
    </row>
    <row r="80" spans="1:12" ht="23.25" customHeight="1" x14ac:dyDescent="0.2">
      <c r="A80" s="72">
        <v>8</v>
      </c>
      <c r="B80" s="127"/>
      <c r="C80" s="127"/>
      <c r="D80" s="114"/>
      <c r="E80" s="114"/>
      <c r="F80" s="28"/>
      <c r="G80" s="45"/>
      <c r="H80" s="64">
        <v>0</v>
      </c>
      <c r="I80" s="53">
        <f t="shared" si="2"/>
        <v>0</v>
      </c>
      <c r="J80" s="43"/>
      <c r="K80" s="59"/>
      <c r="L80" s="1">
        <f t="shared" si="3"/>
        <v>0</v>
      </c>
    </row>
    <row r="81" spans="1:12" x14ac:dyDescent="0.2">
      <c r="A81" s="72">
        <v>9</v>
      </c>
      <c r="B81" s="56" t="s">
        <v>25</v>
      </c>
      <c r="C81" s="65"/>
      <c r="D81" s="120"/>
      <c r="E81" s="120"/>
      <c r="F81" s="68"/>
      <c r="G81" s="66"/>
      <c r="H81" s="57"/>
      <c r="I81" s="2">
        <f>SUM(I73:I80)</f>
        <v>0</v>
      </c>
      <c r="J81" s="31"/>
      <c r="K81" s="32"/>
      <c r="L81" s="3">
        <f>SUM(L73:L80)</f>
        <v>0</v>
      </c>
    </row>
    <row r="82" spans="1:12" x14ac:dyDescent="0.2">
      <c r="B82" s="124" t="s">
        <v>26</v>
      </c>
      <c r="C82" s="121"/>
      <c r="D82" s="123"/>
      <c r="E82" s="123"/>
      <c r="F82" s="70"/>
      <c r="G82" s="67"/>
      <c r="H82" s="94">
        <v>0</v>
      </c>
      <c r="I82" s="54">
        <f>SUM(L82+L81)</f>
        <v>0</v>
      </c>
      <c r="J82" s="33"/>
      <c r="K82" s="34"/>
      <c r="L82" s="49">
        <f>ROUND(-L81*H82,2)</f>
        <v>0</v>
      </c>
    </row>
    <row r="83" spans="1:12" x14ac:dyDescent="0.2">
      <c r="B83" s="35" t="s">
        <v>32</v>
      </c>
      <c r="C83" s="35"/>
      <c r="D83" s="30"/>
      <c r="E83" s="69"/>
      <c r="F83" s="71" t="s">
        <v>33</v>
      </c>
      <c r="H83" s="115" t="s">
        <v>16</v>
      </c>
      <c r="I83" s="116"/>
      <c r="J83" s="37">
        <v>0</v>
      </c>
      <c r="K83" s="38">
        <v>0</v>
      </c>
      <c r="L83" s="5">
        <f>ROUND(K83++I82*J83,2)</f>
        <v>0</v>
      </c>
    </row>
    <row r="84" spans="1:12" x14ac:dyDescent="0.2">
      <c r="B84" s="55" t="s">
        <v>11</v>
      </c>
      <c r="C84" s="52"/>
      <c r="D84" s="29"/>
      <c r="E84" s="36"/>
      <c r="F84" s="16"/>
      <c r="G84" s="36"/>
      <c r="H84" s="16"/>
      <c r="I84" s="39"/>
      <c r="J84" s="36"/>
      <c r="K84" s="36"/>
      <c r="L84" s="2">
        <f>L81+L82+L83</f>
        <v>0</v>
      </c>
    </row>
    <row r="85" spans="1:12" ht="25.5" x14ac:dyDescent="0.2">
      <c r="B85" s="51" t="s">
        <v>30</v>
      </c>
      <c r="C85" s="50" t="s">
        <v>17</v>
      </c>
      <c r="D85" s="36"/>
      <c r="E85" s="36"/>
      <c r="F85" s="36"/>
      <c r="G85" s="36"/>
      <c r="H85" s="36"/>
      <c r="I85" s="36"/>
      <c r="J85" s="36"/>
      <c r="K85" s="36"/>
      <c r="L85" s="4">
        <f>+L71-L84</f>
        <v>0</v>
      </c>
    </row>
    <row r="86" spans="1:12" x14ac:dyDescent="0.2">
      <c r="B86" s="60"/>
      <c r="C86" s="61"/>
      <c r="D86" s="12"/>
      <c r="E86" s="12"/>
      <c r="F86" s="12"/>
      <c r="G86" s="12"/>
      <c r="H86" s="12"/>
      <c r="I86" s="12"/>
      <c r="J86" s="12"/>
      <c r="K86" s="12"/>
      <c r="L86" s="62"/>
    </row>
    <row r="87" spans="1:12" x14ac:dyDescent="0.2">
      <c r="B87" s="105" t="s">
        <v>44</v>
      </c>
    </row>
    <row r="88" spans="1:12" x14ac:dyDescent="0.2">
      <c r="A88" s="12"/>
      <c r="B88" s="13" t="s">
        <v>31</v>
      </c>
      <c r="J88" s="12"/>
      <c r="K88" s="12"/>
      <c r="L88" s="12"/>
    </row>
    <row r="89" spans="1:12" x14ac:dyDescent="0.2">
      <c r="B89" s="40" t="s">
        <v>36</v>
      </c>
      <c r="D89" s="17"/>
      <c r="E89" s="17"/>
      <c r="F89" s="17"/>
      <c r="G89" s="17"/>
      <c r="H89" s="17"/>
      <c r="I89" s="19" t="s">
        <v>18</v>
      </c>
      <c r="J89" s="17"/>
      <c r="K89" s="17"/>
      <c r="L89" s="17"/>
    </row>
    <row r="90" spans="1:12" x14ac:dyDescent="0.2">
      <c r="B90" s="98"/>
      <c r="C90" s="96"/>
      <c r="D90" s="96"/>
      <c r="E90" s="96"/>
      <c r="F90" s="96"/>
      <c r="G90" s="96"/>
      <c r="H90" s="10"/>
      <c r="I90" s="10"/>
      <c r="J90" s="10"/>
      <c r="K90" s="10"/>
      <c r="L90" s="10"/>
    </row>
    <row r="91" spans="1:12" ht="15.75" x14ac:dyDescent="0.25">
      <c r="B91" s="106" t="s">
        <v>37</v>
      </c>
      <c r="C91" s="82"/>
      <c r="D91" s="109"/>
      <c r="E91" s="110"/>
      <c r="F91" s="110"/>
      <c r="G91" s="110"/>
      <c r="H91" s="110"/>
      <c r="I91" s="111"/>
      <c r="J91" s="12"/>
      <c r="K91" s="12"/>
      <c r="L91" s="12"/>
    </row>
    <row r="92" spans="1:12" ht="38.25" x14ac:dyDescent="0.2">
      <c r="B92" s="102" t="s">
        <v>40</v>
      </c>
      <c r="C92" s="103"/>
      <c r="D92" s="10"/>
      <c r="E92" s="10"/>
      <c r="F92" s="12"/>
      <c r="G92" s="12"/>
      <c r="H92" s="12"/>
      <c r="I92" s="102" t="s">
        <v>39</v>
      </c>
      <c r="J92" s="23"/>
      <c r="K92" s="24"/>
      <c r="L92" s="10"/>
    </row>
    <row r="93" spans="1:12" x14ac:dyDescent="0.2">
      <c r="D93" s="12"/>
    </row>
    <row r="94" spans="1:12" ht="38.25" x14ac:dyDescent="0.2">
      <c r="B94" s="102" t="s">
        <v>41</v>
      </c>
      <c r="C94" s="10"/>
      <c r="D94" s="10"/>
      <c r="E94" s="10"/>
      <c r="F94" s="12"/>
      <c r="G94" s="12"/>
      <c r="H94" s="12"/>
      <c r="I94" s="104" t="s">
        <v>42</v>
      </c>
      <c r="J94" s="16"/>
      <c r="K94" s="10"/>
      <c r="L94" s="10"/>
    </row>
    <row r="95" spans="1:12" x14ac:dyDescent="0.2">
      <c r="B95" s="10"/>
      <c r="C95" s="10"/>
      <c r="D95" s="46"/>
      <c r="E95" s="46"/>
    </row>
    <row r="96" spans="1:12" x14ac:dyDescent="0.2">
      <c r="B96" s="107" t="s">
        <v>43</v>
      </c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1:12" x14ac:dyDescent="0.2">
      <c r="B97" s="90"/>
      <c r="C97" s="91"/>
      <c r="D97" s="91"/>
      <c r="E97" s="91"/>
      <c r="F97" s="91"/>
      <c r="G97" s="91"/>
      <c r="H97" s="91"/>
      <c r="I97" s="90" t="s">
        <v>30</v>
      </c>
      <c r="J97" s="91"/>
      <c r="K97" s="91"/>
      <c r="L97" s="78">
        <f>L85</f>
        <v>0</v>
      </c>
    </row>
    <row r="98" spans="1:12" ht="36" x14ac:dyDescent="0.2">
      <c r="A98" s="25"/>
      <c r="B98" s="119" t="s">
        <v>6</v>
      </c>
      <c r="C98" s="118"/>
      <c r="D98" s="119" t="s">
        <v>7</v>
      </c>
      <c r="E98" s="118"/>
      <c r="F98" s="26" t="s">
        <v>8</v>
      </c>
      <c r="G98" s="26" t="s">
        <v>9</v>
      </c>
      <c r="H98" s="41" t="s">
        <v>27</v>
      </c>
      <c r="I98" s="27" t="s">
        <v>3</v>
      </c>
      <c r="J98" s="27" t="s">
        <v>1</v>
      </c>
      <c r="K98" s="27" t="s">
        <v>0</v>
      </c>
      <c r="L98" s="26" t="s">
        <v>10</v>
      </c>
    </row>
    <row r="99" spans="1:12" ht="23.25" customHeight="1" x14ac:dyDescent="0.2">
      <c r="A99" s="72">
        <v>1</v>
      </c>
      <c r="B99" s="127"/>
      <c r="C99" s="127"/>
      <c r="D99" s="114"/>
      <c r="E99" s="114"/>
      <c r="F99" s="28"/>
      <c r="G99" s="45">
        <v>0</v>
      </c>
      <c r="H99" s="63">
        <v>0</v>
      </c>
      <c r="I99" s="53">
        <f t="shared" ref="I99:I106" si="4">(+F99*G99)*(1-H99)</f>
        <v>0</v>
      </c>
      <c r="L99" s="1">
        <f t="shared" ref="L99:L106" si="5">SUM(I99)</f>
        <v>0</v>
      </c>
    </row>
    <row r="100" spans="1:12" ht="22.7" customHeight="1" x14ac:dyDescent="0.2">
      <c r="A100" s="72">
        <v>2</v>
      </c>
      <c r="B100" s="127"/>
      <c r="C100" s="127"/>
      <c r="D100" s="114"/>
      <c r="E100" s="114"/>
      <c r="F100" s="28"/>
      <c r="G100" s="45">
        <v>0</v>
      </c>
      <c r="H100" s="64">
        <v>0</v>
      </c>
      <c r="I100" s="53">
        <f t="shared" si="4"/>
        <v>0</v>
      </c>
      <c r="J100" s="58"/>
      <c r="K100" s="42"/>
      <c r="L100" s="1">
        <f t="shared" si="5"/>
        <v>0</v>
      </c>
    </row>
    <row r="101" spans="1:12" ht="24" customHeight="1" x14ac:dyDescent="0.2">
      <c r="A101" s="72">
        <v>3</v>
      </c>
      <c r="B101" s="127"/>
      <c r="C101" s="127"/>
      <c r="D101" s="114"/>
      <c r="E101" s="114"/>
      <c r="F101" s="28"/>
      <c r="G101" s="45">
        <v>0</v>
      </c>
      <c r="H101" s="64">
        <v>0</v>
      </c>
      <c r="I101" s="53">
        <f t="shared" si="4"/>
        <v>0</v>
      </c>
      <c r="J101" s="43"/>
      <c r="K101" s="59"/>
      <c r="L101" s="1">
        <f t="shared" si="5"/>
        <v>0</v>
      </c>
    </row>
    <row r="102" spans="1:12" ht="22.7" customHeight="1" x14ac:dyDescent="0.2">
      <c r="A102" s="72">
        <v>4</v>
      </c>
      <c r="B102" s="127"/>
      <c r="C102" s="127"/>
      <c r="D102" s="114"/>
      <c r="E102" s="114"/>
      <c r="F102" s="28"/>
      <c r="G102" s="45">
        <v>0</v>
      </c>
      <c r="H102" s="64">
        <v>0</v>
      </c>
      <c r="I102" s="53">
        <f t="shared" si="4"/>
        <v>0</v>
      </c>
      <c r="J102" s="43"/>
      <c r="K102" s="59"/>
      <c r="L102" s="1">
        <f t="shared" si="5"/>
        <v>0</v>
      </c>
    </row>
    <row r="103" spans="1:12" ht="24" customHeight="1" x14ac:dyDescent="0.2">
      <c r="A103" s="72">
        <v>5</v>
      </c>
      <c r="B103" s="127"/>
      <c r="C103" s="127"/>
      <c r="D103" s="114"/>
      <c r="E103" s="114"/>
      <c r="F103" s="28"/>
      <c r="G103" s="45">
        <v>0</v>
      </c>
      <c r="H103" s="64">
        <v>0</v>
      </c>
      <c r="I103" s="53">
        <f t="shared" si="4"/>
        <v>0</v>
      </c>
      <c r="J103" s="43"/>
      <c r="K103" s="59"/>
      <c r="L103" s="1">
        <f t="shared" si="5"/>
        <v>0</v>
      </c>
    </row>
    <row r="104" spans="1:12" ht="24.75" customHeight="1" x14ac:dyDescent="0.2">
      <c r="A104" s="72">
        <v>6</v>
      </c>
      <c r="B104" s="113"/>
      <c r="C104" s="113"/>
      <c r="D104" s="114"/>
      <c r="E104" s="114"/>
      <c r="F104" s="28"/>
      <c r="G104" s="45">
        <v>0</v>
      </c>
      <c r="H104" s="64">
        <v>0</v>
      </c>
      <c r="I104" s="53">
        <f t="shared" si="4"/>
        <v>0</v>
      </c>
      <c r="J104" s="43"/>
      <c r="K104" s="59"/>
      <c r="L104" s="1">
        <f t="shared" si="5"/>
        <v>0</v>
      </c>
    </row>
    <row r="105" spans="1:12" ht="24" customHeight="1" x14ac:dyDescent="0.2">
      <c r="A105" s="72">
        <v>7</v>
      </c>
      <c r="B105" s="127"/>
      <c r="C105" s="127"/>
      <c r="D105" s="114"/>
      <c r="E105" s="114"/>
      <c r="F105" s="28"/>
      <c r="G105" s="45">
        <v>0</v>
      </c>
      <c r="H105" s="64">
        <v>0</v>
      </c>
      <c r="I105" s="53">
        <f t="shared" si="4"/>
        <v>0</v>
      </c>
      <c r="J105" s="43"/>
      <c r="K105" s="59"/>
      <c r="L105" s="1">
        <f t="shared" si="5"/>
        <v>0</v>
      </c>
    </row>
    <row r="106" spans="1:12" ht="23.25" customHeight="1" x14ac:dyDescent="0.2">
      <c r="A106" s="72">
        <v>8</v>
      </c>
      <c r="B106" s="127"/>
      <c r="C106" s="127"/>
      <c r="D106" s="114"/>
      <c r="E106" s="114"/>
      <c r="F106" s="28"/>
      <c r="G106" s="45">
        <v>0</v>
      </c>
      <c r="H106" s="64">
        <v>0</v>
      </c>
      <c r="I106" s="53">
        <f t="shared" si="4"/>
        <v>0</v>
      </c>
      <c r="J106" s="43"/>
      <c r="K106" s="59"/>
      <c r="L106" s="1">
        <f t="shared" si="5"/>
        <v>0</v>
      </c>
    </row>
    <row r="107" spans="1:12" x14ac:dyDescent="0.2">
      <c r="A107" s="72">
        <v>9</v>
      </c>
      <c r="B107" s="56" t="s">
        <v>25</v>
      </c>
      <c r="C107" s="65"/>
      <c r="D107" s="120"/>
      <c r="E107" s="120"/>
      <c r="F107" s="68"/>
      <c r="G107" s="66"/>
      <c r="H107" s="57"/>
      <c r="I107" s="2">
        <f>SUM(I99:I106)</f>
        <v>0</v>
      </c>
      <c r="J107" s="31"/>
      <c r="K107" s="32"/>
      <c r="L107" s="3">
        <f>SUM(L99:L106)</f>
        <v>0</v>
      </c>
    </row>
    <row r="108" spans="1:12" x14ac:dyDescent="0.2">
      <c r="B108" s="124" t="s">
        <v>26</v>
      </c>
      <c r="C108" s="121"/>
      <c r="D108" s="123"/>
      <c r="E108" s="123"/>
      <c r="F108" s="70"/>
      <c r="G108" s="67"/>
      <c r="H108" s="94">
        <v>0</v>
      </c>
      <c r="I108" s="54">
        <f>SUM(L108+L107)</f>
        <v>0</v>
      </c>
      <c r="J108" s="33"/>
      <c r="K108" s="34"/>
      <c r="L108" s="49">
        <f>ROUND(-L107*H108,2)</f>
        <v>0</v>
      </c>
    </row>
    <row r="109" spans="1:12" x14ac:dyDescent="0.2">
      <c r="B109" s="35" t="s">
        <v>32</v>
      </c>
      <c r="C109" s="35"/>
      <c r="D109" s="30"/>
      <c r="E109" s="69"/>
      <c r="F109" s="71" t="s">
        <v>33</v>
      </c>
      <c r="H109" s="115" t="s">
        <v>16</v>
      </c>
      <c r="I109" s="116"/>
      <c r="J109" s="37">
        <v>0</v>
      </c>
      <c r="K109" s="38">
        <v>0</v>
      </c>
      <c r="L109" s="5">
        <f>ROUND(K109++I108*J109,2)</f>
        <v>0</v>
      </c>
    </row>
    <row r="110" spans="1:12" x14ac:dyDescent="0.2">
      <c r="B110" s="55" t="s">
        <v>11</v>
      </c>
      <c r="C110" s="52"/>
      <c r="D110" s="29"/>
      <c r="E110" s="36"/>
      <c r="F110" s="16"/>
      <c r="G110" s="36"/>
      <c r="H110" s="16"/>
      <c r="I110" s="39"/>
      <c r="J110" s="36"/>
      <c r="K110" s="36"/>
      <c r="L110" s="2">
        <f>L107+L108+L109</f>
        <v>0</v>
      </c>
    </row>
    <row r="111" spans="1:12" ht="25.5" x14ac:dyDescent="0.2">
      <c r="B111" s="51" t="s">
        <v>30</v>
      </c>
      <c r="C111" s="50" t="s">
        <v>17</v>
      </c>
      <c r="D111" s="36"/>
      <c r="E111" s="36"/>
      <c r="F111" s="36"/>
      <c r="G111" s="36"/>
      <c r="H111" s="36"/>
      <c r="I111" s="36"/>
      <c r="J111" s="36"/>
      <c r="K111" s="36"/>
      <c r="L111" s="4">
        <f>+L97-L110</f>
        <v>0</v>
      </c>
    </row>
    <row r="112" spans="1:12" x14ac:dyDescent="0.2">
      <c r="B112" s="60"/>
      <c r="C112" s="61"/>
      <c r="D112" s="12"/>
      <c r="E112" s="12"/>
      <c r="F112" s="12"/>
      <c r="G112" s="12"/>
      <c r="H112" s="12"/>
      <c r="I112" s="12"/>
      <c r="J112" s="12"/>
      <c r="K112" s="12"/>
      <c r="L112" s="62"/>
    </row>
    <row r="113" spans="1:12" x14ac:dyDescent="0.2">
      <c r="B113" s="105" t="s">
        <v>44</v>
      </c>
    </row>
    <row r="114" spans="1:12" x14ac:dyDescent="0.2">
      <c r="A114" s="12"/>
      <c r="B114" s="13" t="s">
        <v>31</v>
      </c>
      <c r="J114" s="12"/>
      <c r="K114" s="12"/>
      <c r="L114" s="12"/>
    </row>
    <row r="115" spans="1:12" x14ac:dyDescent="0.2">
      <c r="B115" s="40" t="s">
        <v>36</v>
      </c>
      <c r="D115" s="17"/>
      <c r="E115" s="17"/>
      <c r="F115" s="17"/>
      <c r="G115" s="17"/>
      <c r="H115" s="17"/>
      <c r="I115" s="19" t="s">
        <v>18</v>
      </c>
      <c r="J115" s="17"/>
      <c r="K115" s="17"/>
      <c r="L115" s="17"/>
    </row>
    <row r="116" spans="1:12" x14ac:dyDescent="0.2">
      <c r="B116" s="98"/>
      <c r="C116" s="96"/>
      <c r="D116" s="96"/>
      <c r="E116" s="96"/>
      <c r="F116" s="96"/>
      <c r="G116" s="96"/>
      <c r="H116" s="10"/>
      <c r="I116" s="10"/>
      <c r="J116" s="10"/>
      <c r="K116" s="10"/>
      <c r="L116" s="10"/>
    </row>
    <row r="117" spans="1:12" x14ac:dyDescent="0.2">
      <c r="B117" s="97"/>
      <c r="C117" s="96"/>
      <c r="D117" s="96"/>
      <c r="E117" s="96"/>
      <c r="F117" s="96"/>
      <c r="G117" s="96"/>
      <c r="H117" s="10"/>
      <c r="I117" s="10"/>
      <c r="J117" s="46"/>
      <c r="K117" s="46"/>
      <c r="L117" s="46"/>
    </row>
    <row r="118" spans="1:12" ht="15.75" x14ac:dyDescent="0.25">
      <c r="B118" s="106" t="s">
        <v>37</v>
      </c>
      <c r="C118" s="82"/>
      <c r="D118" s="109"/>
      <c r="E118" s="110"/>
      <c r="F118" s="110"/>
      <c r="G118" s="110"/>
      <c r="H118" s="110"/>
      <c r="I118" s="111"/>
      <c r="J118" s="12"/>
      <c r="K118" s="12"/>
      <c r="L118" s="12"/>
    </row>
    <row r="119" spans="1:12" ht="38.25" x14ac:dyDescent="0.2">
      <c r="B119" s="102" t="s">
        <v>40</v>
      </c>
      <c r="C119" s="103"/>
      <c r="D119" s="10"/>
      <c r="E119" s="10"/>
      <c r="F119" s="12"/>
      <c r="G119" s="12"/>
      <c r="H119" s="12"/>
      <c r="I119" s="102" t="s">
        <v>39</v>
      </c>
      <c r="J119" s="23"/>
      <c r="K119" s="24"/>
      <c r="L119" s="10"/>
    </row>
    <row r="120" spans="1:12" x14ac:dyDescent="0.2">
      <c r="D120" s="12"/>
    </row>
    <row r="121" spans="1:12" ht="38.25" x14ac:dyDescent="0.2">
      <c r="B121" s="102" t="s">
        <v>41</v>
      </c>
      <c r="C121" s="10"/>
      <c r="D121" s="10"/>
      <c r="E121" s="10"/>
      <c r="F121" s="12"/>
      <c r="G121" s="12"/>
      <c r="H121" s="12"/>
      <c r="I121" s="104" t="s">
        <v>42</v>
      </c>
      <c r="J121" s="16"/>
      <c r="K121" s="10"/>
      <c r="L121" s="10"/>
    </row>
    <row r="122" spans="1:12" x14ac:dyDescent="0.2">
      <c r="B122" s="10"/>
      <c r="C122" s="10"/>
      <c r="D122" s="46"/>
      <c r="E122" s="46"/>
    </row>
    <row r="123" spans="1:12" x14ac:dyDescent="0.2">
      <c r="B123" s="107" t="s">
        <v>43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</row>
    <row r="124" spans="1:12" x14ac:dyDescent="0.2">
      <c r="B124" s="90"/>
      <c r="C124" s="91"/>
      <c r="D124" s="91"/>
      <c r="E124" s="91"/>
      <c r="F124" s="91"/>
      <c r="G124" s="91"/>
      <c r="H124" s="91"/>
      <c r="I124" s="90" t="s">
        <v>30</v>
      </c>
      <c r="J124" s="91"/>
      <c r="K124" s="91"/>
      <c r="L124" s="78">
        <f>L111</f>
        <v>0</v>
      </c>
    </row>
    <row r="125" spans="1:12" ht="36" x14ac:dyDescent="0.2">
      <c r="A125" s="25"/>
      <c r="B125" s="119" t="s">
        <v>6</v>
      </c>
      <c r="C125" s="118"/>
      <c r="D125" s="119" t="s">
        <v>7</v>
      </c>
      <c r="E125" s="118"/>
      <c r="F125" s="26" t="s">
        <v>8</v>
      </c>
      <c r="G125" s="26" t="s">
        <v>9</v>
      </c>
      <c r="H125" s="41" t="s">
        <v>27</v>
      </c>
      <c r="I125" s="27" t="s">
        <v>3</v>
      </c>
      <c r="J125" s="27" t="s">
        <v>1</v>
      </c>
      <c r="K125" s="27" t="s">
        <v>0</v>
      </c>
      <c r="L125" s="26" t="s">
        <v>10</v>
      </c>
    </row>
    <row r="126" spans="1:12" ht="23.25" customHeight="1" x14ac:dyDescent="0.2">
      <c r="A126" s="72">
        <v>1</v>
      </c>
      <c r="B126" s="127"/>
      <c r="C126" s="127"/>
      <c r="D126" s="114"/>
      <c r="E126" s="114"/>
      <c r="F126" s="28"/>
      <c r="G126" s="45">
        <v>0</v>
      </c>
      <c r="H126" s="63">
        <v>0</v>
      </c>
      <c r="I126" s="53">
        <f t="shared" ref="I126:I133" si="6">(+F126*G126)*(1-H126)</f>
        <v>0</v>
      </c>
      <c r="L126" s="1">
        <f t="shared" ref="L126:L133" si="7">SUM(I126)</f>
        <v>0</v>
      </c>
    </row>
    <row r="127" spans="1:12" ht="22.7" customHeight="1" x14ac:dyDescent="0.2">
      <c r="A127" s="72">
        <v>2</v>
      </c>
      <c r="B127" s="127"/>
      <c r="C127" s="127"/>
      <c r="D127" s="114"/>
      <c r="E127" s="114"/>
      <c r="F127" s="28"/>
      <c r="G127" s="45">
        <v>0</v>
      </c>
      <c r="H127" s="64">
        <v>0</v>
      </c>
      <c r="I127" s="53">
        <f t="shared" si="6"/>
        <v>0</v>
      </c>
      <c r="J127" s="58"/>
      <c r="K127" s="42"/>
      <c r="L127" s="1">
        <f t="shared" si="7"/>
        <v>0</v>
      </c>
    </row>
    <row r="128" spans="1:12" ht="21.75" customHeight="1" x14ac:dyDescent="0.2">
      <c r="A128" s="72">
        <v>3</v>
      </c>
      <c r="B128" s="127"/>
      <c r="C128" s="127"/>
      <c r="D128" s="114"/>
      <c r="E128" s="114"/>
      <c r="F128" s="28"/>
      <c r="G128" s="45">
        <v>0</v>
      </c>
      <c r="H128" s="64">
        <v>0</v>
      </c>
      <c r="I128" s="53">
        <f t="shared" si="6"/>
        <v>0</v>
      </c>
      <c r="J128" s="43"/>
      <c r="K128" s="59"/>
      <c r="L128" s="1">
        <f t="shared" si="7"/>
        <v>0</v>
      </c>
    </row>
    <row r="129" spans="1:12" ht="24.75" customHeight="1" x14ac:dyDescent="0.2">
      <c r="A129" s="72">
        <v>4</v>
      </c>
      <c r="B129" s="127"/>
      <c r="C129" s="127"/>
      <c r="D129" s="114"/>
      <c r="E129" s="114"/>
      <c r="F129" s="28"/>
      <c r="G129" s="45">
        <v>0</v>
      </c>
      <c r="H129" s="64">
        <v>0</v>
      </c>
      <c r="I129" s="53">
        <f t="shared" si="6"/>
        <v>0</v>
      </c>
      <c r="J129" s="43"/>
      <c r="K129" s="59"/>
      <c r="L129" s="1">
        <f t="shared" si="7"/>
        <v>0</v>
      </c>
    </row>
    <row r="130" spans="1:12" ht="25.5" customHeight="1" x14ac:dyDescent="0.2">
      <c r="A130" s="72">
        <v>5</v>
      </c>
      <c r="B130" s="127"/>
      <c r="C130" s="127"/>
      <c r="D130" s="114"/>
      <c r="E130" s="114"/>
      <c r="F130" s="28"/>
      <c r="G130" s="45">
        <v>0</v>
      </c>
      <c r="H130" s="64">
        <v>0</v>
      </c>
      <c r="I130" s="53">
        <f t="shared" si="6"/>
        <v>0</v>
      </c>
      <c r="J130" s="43"/>
      <c r="K130" s="59"/>
      <c r="L130" s="1">
        <f t="shared" si="7"/>
        <v>0</v>
      </c>
    </row>
    <row r="131" spans="1:12" ht="25.5" customHeight="1" x14ac:dyDescent="0.2">
      <c r="A131" s="72">
        <v>6</v>
      </c>
      <c r="B131" s="113"/>
      <c r="C131" s="113"/>
      <c r="D131" s="114"/>
      <c r="E131" s="114"/>
      <c r="F131" s="28"/>
      <c r="G131" s="45">
        <v>0</v>
      </c>
      <c r="H131" s="64">
        <v>0</v>
      </c>
      <c r="I131" s="53">
        <f t="shared" si="6"/>
        <v>0</v>
      </c>
      <c r="J131" s="43"/>
      <c r="K131" s="59"/>
      <c r="L131" s="1">
        <f t="shared" si="7"/>
        <v>0</v>
      </c>
    </row>
    <row r="132" spans="1:12" ht="24.75" customHeight="1" x14ac:dyDescent="0.2">
      <c r="A132" s="72">
        <v>7</v>
      </c>
      <c r="B132" s="127"/>
      <c r="C132" s="127"/>
      <c r="D132" s="114"/>
      <c r="E132" s="114"/>
      <c r="F132" s="28"/>
      <c r="G132" s="45">
        <v>0</v>
      </c>
      <c r="H132" s="64">
        <v>0</v>
      </c>
      <c r="I132" s="53">
        <f t="shared" si="6"/>
        <v>0</v>
      </c>
      <c r="J132" s="43"/>
      <c r="K132" s="59"/>
      <c r="L132" s="1">
        <f t="shared" si="7"/>
        <v>0</v>
      </c>
    </row>
    <row r="133" spans="1:12" ht="25.5" customHeight="1" x14ac:dyDescent="0.2">
      <c r="A133" s="72">
        <v>8</v>
      </c>
      <c r="B133" s="127"/>
      <c r="C133" s="127"/>
      <c r="D133" s="114"/>
      <c r="E133" s="114"/>
      <c r="F133" s="28"/>
      <c r="G133" s="45">
        <v>0</v>
      </c>
      <c r="H133" s="64">
        <v>0</v>
      </c>
      <c r="I133" s="53">
        <f t="shared" si="6"/>
        <v>0</v>
      </c>
      <c r="J133" s="43"/>
      <c r="K133" s="59"/>
      <c r="L133" s="1">
        <f t="shared" si="7"/>
        <v>0</v>
      </c>
    </row>
    <row r="134" spans="1:12" x14ac:dyDescent="0.2">
      <c r="A134" s="72">
        <v>9</v>
      </c>
      <c r="B134" s="56" t="s">
        <v>25</v>
      </c>
      <c r="C134" s="65"/>
      <c r="D134" s="120"/>
      <c r="E134" s="120"/>
      <c r="F134" s="68"/>
      <c r="G134" s="66"/>
      <c r="H134" s="57"/>
      <c r="I134" s="2">
        <f>SUM(I126:I133)</f>
        <v>0</v>
      </c>
      <c r="J134" s="31"/>
      <c r="K134" s="32"/>
      <c r="L134" s="3">
        <f>SUM(L126:L133)</f>
        <v>0</v>
      </c>
    </row>
    <row r="135" spans="1:12" x14ac:dyDescent="0.2">
      <c r="B135" s="124" t="s">
        <v>26</v>
      </c>
      <c r="C135" s="121"/>
      <c r="D135" s="123"/>
      <c r="E135" s="123"/>
      <c r="F135" s="70"/>
      <c r="G135" s="67"/>
      <c r="H135" s="94">
        <v>0</v>
      </c>
      <c r="I135" s="54">
        <f>SUM(L135+L134)</f>
        <v>0</v>
      </c>
      <c r="J135" s="33"/>
      <c r="K135" s="34"/>
      <c r="L135" s="49">
        <f>ROUND(-L134*H135,2)</f>
        <v>0</v>
      </c>
    </row>
    <row r="136" spans="1:12" x14ac:dyDescent="0.2">
      <c r="B136" s="35" t="s">
        <v>32</v>
      </c>
      <c r="C136" s="35"/>
      <c r="D136" s="30"/>
      <c r="E136" s="69"/>
      <c r="F136" s="71" t="s">
        <v>33</v>
      </c>
      <c r="H136" s="115" t="s">
        <v>16</v>
      </c>
      <c r="I136" s="116"/>
      <c r="J136" s="37">
        <v>0</v>
      </c>
      <c r="K136" s="38">
        <v>0</v>
      </c>
      <c r="L136" s="5">
        <f>ROUND(K136++I135*J136,2)</f>
        <v>0</v>
      </c>
    </row>
    <row r="137" spans="1:12" x14ac:dyDescent="0.2">
      <c r="B137" s="55" t="s">
        <v>11</v>
      </c>
      <c r="C137" s="52"/>
      <c r="D137" s="29"/>
      <c r="E137" s="36"/>
      <c r="F137" s="16"/>
      <c r="G137" s="36"/>
      <c r="H137" s="16"/>
      <c r="I137" s="39"/>
      <c r="J137" s="36"/>
      <c r="K137" s="36"/>
      <c r="L137" s="2">
        <f>L134+L135+L136</f>
        <v>0</v>
      </c>
    </row>
    <row r="138" spans="1:12" ht="25.5" x14ac:dyDescent="0.2">
      <c r="B138" s="51" t="s">
        <v>30</v>
      </c>
      <c r="C138" s="50" t="s">
        <v>17</v>
      </c>
      <c r="D138" s="36"/>
      <c r="E138" s="36"/>
      <c r="F138" s="36"/>
      <c r="G138" s="36"/>
      <c r="H138" s="36"/>
      <c r="I138" s="36"/>
      <c r="J138" s="36"/>
      <c r="K138" s="36"/>
      <c r="L138" s="4">
        <f>+L124-L137</f>
        <v>0</v>
      </c>
    </row>
    <row r="139" spans="1:12" x14ac:dyDescent="0.2">
      <c r="B139" s="60"/>
      <c r="C139" s="61"/>
      <c r="D139" s="12"/>
      <c r="E139" s="12"/>
      <c r="F139" s="12"/>
      <c r="G139" s="12"/>
      <c r="H139" s="12"/>
      <c r="I139" s="12"/>
      <c r="J139" s="12"/>
      <c r="K139" s="12"/>
      <c r="L139" s="62"/>
    </row>
    <row r="140" spans="1:12" x14ac:dyDescent="0.2">
      <c r="B140" s="105" t="s">
        <v>44</v>
      </c>
    </row>
    <row r="141" spans="1:12" x14ac:dyDescent="0.2">
      <c r="A141" s="12"/>
      <c r="B141" s="13" t="s">
        <v>31</v>
      </c>
      <c r="J141" s="12"/>
      <c r="K141" s="12"/>
      <c r="L141" s="12"/>
    </row>
    <row r="142" spans="1:12" x14ac:dyDescent="0.2">
      <c r="B142" s="40" t="s">
        <v>36</v>
      </c>
      <c r="D142" s="17"/>
      <c r="E142" s="17"/>
      <c r="F142" s="17"/>
      <c r="G142" s="17"/>
      <c r="H142" s="17"/>
      <c r="I142" s="19" t="s">
        <v>18</v>
      </c>
      <c r="J142" s="17"/>
      <c r="K142" s="17"/>
      <c r="L142" s="17"/>
    </row>
    <row r="143" spans="1:12" x14ac:dyDescent="0.2">
      <c r="B143" s="97"/>
      <c r="C143" s="96"/>
      <c r="D143" s="96"/>
      <c r="E143" s="96"/>
      <c r="F143" s="96"/>
      <c r="G143" s="96"/>
      <c r="H143" s="10"/>
      <c r="I143" s="10"/>
      <c r="J143" s="46"/>
      <c r="K143" s="46"/>
      <c r="L143" s="46"/>
    </row>
    <row r="144" spans="1:12" ht="15.75" x14ac:dyDescent="0.25">
      <c r="B144" s="106" t="s">
        <v>37</v>
      </c>
      <c r="C144" s="82"/>
      <c r="D144" s="109"/>
      <c r="E144" s="110"/>
      <c r="F144" s="110"/>
      <c r="G144" s="110"/>
      <c r="H144" s="110"/>
      <c r="I144" s="111"/>
      <c r="J144" s="12"/>
      <c r="K144" s="12"/>
      <c r="L144" s="12"/>
    </row>
    <row r="145" spans="1:12" ht="38.25" x14ac:dyDescent="0.2">
      <c r="B145" s="102" t="s">
        <v>40</v>
      </c>
      <c r="C145" s="103"/>
      <c r="D145" s="10"/>
      <c r="E145" s="10"/>
      <c r="F145" s="12"/>
      <c r="G145" s="12"/>
      <c r="H145" s="12"/>
      <c r="I145" s="102" t="s">
        <v>39</v>
      </c>
      <c r="J145" s="23"/>
      <c r="K145" s="24"/>
      <c r="L145" s="10"/>
    </row>
    <row r="146" spans="1:12" x14ac:dyDescent="0.2">
      <c r="D146" s="12"/>
    </row>
    <row r="147" spans="1:12" ht="38.25" x14ac:dyDescent="0.2">
      <c r="B147" s="102" t="s">
        <v>41</v>
      </c>
      <c r="C147" s="10"/>
      <c r="D147" s="10"/>
      <c r="E147" s="10"/>
      <c r="F147" s="12"/>
      <c r="G147" s="12"/>
      <c r="H147" s="12"/>
      <c r="I147" s="104" t="s">
        <v>42</v>
      </c>
      <c r="J147" s="16"/>
      <c r="K147" s="10"/>
      <c r="L147" s="10"/>
    </row>
    <row r="148" spans="1:12" x14ac:dyDescent="0.2">
      <c r="B148" s="10"/>
      <c r="C148" s="10"/>
      <c r="D148" s="46"/>
      <c r="E148" s="46"/>
    </row>
    <row r="149" spans="1:12" x14ac:dyDescent="0.2">
      <c r="B149" s="107" t="s">
        <v>43</v>
      </c>
      <c r="C149" s="89"/>
      <c r="D149" s="89"/>
      <c r="E149" s="89"/>
      <c r="F149" s="89"/>
      <c r="G149" s="89"/>
      <c r="H149" s="89"/>
      <c r="I149" s="89"/>
      <c r="J149" s="89"/>
      <c r="K149" s="89"/>
      <c r="L149" s="89"/>
    </row>
    <row r="150" spans="1:12" x14ac:dyDescent="0.2">
      <c r="B150" s="90"/>
      <c r="C150" s="91"/>
      <c r="D150" s="91"/>
      <c r="E150" s="91"/>
      <c r="F150" s="91"/>
      <c r="G150" s="91"/>
      <c r="H150" s="91"/>
      <c r="I150" s="90" t="s">
        <v>30</v>
      </c>
      <c r="J150" s="91"/>
      <c r="K150" s="91"/>
      <c r="L150" s="78">
        <f>L138</f>
        <v>0</v>
      </c>
    </row>
    <row r="151" spans="1:12" ht="36" x14ac:dyDescent="0.2">
      <c r="A151" s="25"/>
      <c r="B151" s="117" t="s">
        <v>6</v>
      </c>
      <c r="C151" s="118"/>
      <c r="D151" s="119" t="s">
        <v>7</v>
      </c>
      <c r="E151" s="118"/>
      <c r="F151" s="26" t="s">
        <v>8</v>
      </c>
      <c r="G151" s="26" t="s">
        <v>9</v>
      </c>
      <c r="H151" s="41" t="s">
        <v>27</v>
      </c>
      <c r="I151" s="27" t="s">
        <v>3</v>
      </c>
      <c r="J151" s="27" t="s">
        <v>1</v>
      </c>
      <c r="K151" s="27" t="s">
        <v>0</v>
      </c>
      <c r="L151" s="26" t="s">
        <v>10</v>
      </c>
    </row>
    <row r="152" spans="1:12" ht="24" customHeight="1" x14ac:dyDescent="0.2">
      <c r="A152" s="72">
        <v>1</v>
      </c>
      <c r="B152" s="128"/>
      <c r="C152" s="127"/>
      <c r="D152" s="114"/>
      <c r="E152" s="114"/>
      <c r="F152" s="28"/>
      <c r="G152" s="45">
        <v>0</v>
      </c>
      <c r="H152" s="63">
        <v>0</v>
      </c>
      <c r="I152" s="53">
        <f t="shared" ref="I152:I159" si="8">(+F152*G152)*(1-H152)</f>
        <v>0</v>
      </c>
      <c r="L152" s="1">
        <f t="shared" ref="L152:L159" si="9">SUM(I152)</f>
        <v>0</v>
      </c>
    </row>
    <row r="153" spans="1:12" ht="23.25" customHeight="1" x14ac:dyDescent="0.2">
      <c r="A153" s="72">
        <v>2</v>
      </c>
      <c r="B153" s="128"/>
      <c r="C153" s="127"/>
      <c r="D153" s="114"/>
      <c r="E153" s="114"/>
      <c r="F153" s="28"/>
      <c r="G153" s="45">
        <v>0</v>
      </c>
      <c r="H153" s="64">
        <v>0</v>
      </c>
      <c r="I153" s="53">
        <f t="shared" si="8"/>
        <v>0</v>
      </c>
      <c r="J153" s="58"/>
      <c r="K153" s="42"/>
      <c r="L153" s="1">
        <f t="shared" si="9"/>
        <v>0</v>
      </c>
    </row>
    <row r="154" spans="1:12" ht="25.5" customHeight="1" x14ac:dyDescent="0.2">
      <c r="A154" s="72">
        <v>3</v>
      </c>
      <c r="B154" s="128"/>
      <c r="C154" s="127"/>
      <c r="D154" s="114"/>
      <c r="E154" s="114"/>
      <c r="F154" s="28"/>
      <c r="G154" s="45">
        <v>0</v>
      </c>
      <c r="H154" s="64">
        <v>0</v>
      </c>
      <c r="I154" s="53">
        <f t="shared" si="8"/>
        <v>0</v>
      </c>
      <c r="J154" s="43"/>
      <c r="K154" s="59"/>
      <c r="L154" s="1">
        <f t="shared" si="9"/>
        <v>0</v>
      </c>
    </row>
    <row r="155" spans="1:12" ht="23.25" customHeight="1" x14ac:dyDescent="0.2">
      <c r="A155" s="72">
        <v>4</v>
      </c>
      <c r="B155" s="128"/>
      <c r="C155" s="127"/>
      <c r="D155" s="114"/>
      <c r="E155" s="114"/>
      <c r="F155" s="28"/>
      <c r="G155" s="45">
        <v>0</v>
      </c>
      <c r="H155" s="64">
        <v>0</v>
      </c>
      <c r="I155" s="53">
        <f t="shared" si="8"/>
        <v>0</v>
      </c>
      <c r="J155" s="43"/>
      <c r="K155" s="59"/>
      <c r="L155" s="1">
        <f t="shared" si="9"/>
        <v>0</v>
      </c>
    </row>
    <row r="156" spans="1:12" ht="23.25" customHeight="1" x14ac:dyDescent="0.2">
      <c r="A156" s="72">
        <v>5</v>
      </c>
      <c r="B156" s="128"/>
      <c r="C156" s="127"/>
      <c r="D156" s="114"/>
      <c r="E156" s="114"/>
      <c r="F156" s="28"/>
      <c r="G156" s="45">
        <v>0</v>
      </c>
      <c r="H156" s="64">
        <v>0</v>
      </c>
      <c r="I156" s="53">
        <f t="shared" si="8"/>
        <v>0</v>
      </c>
      <c r="J156" s="43"/>
      <c r="K156" s="59"/>
      <c r="L156" s="1">
        <f t="shared" si="9"/>
        <v>0</v>
      </c>
    </row>
    <row r="157" spans="1:12" ht="25.5" customHeight="1" x14ac:dyDescent="0.2">
      <c r="A157" s="72">
        <v>6</v>
      </c>
      <c r="B157" s="112"/>
      <c r="C157" s="113"/>
      <c r="D157" s="114"/>
      <c r="E157" s="114"/>
      <c r="F157" s="28"/>
      <c r="G157" s="45">
        <v>0</v>
      </c>
      <c r="H157" s="64">
        <v>0</v>
      </c>
      <c r="I157" s="53">
        <f t="shared" si="8"/>
        <v>0</v>
      </c>
      <c r="J157" s="43"/>
      <c r="K157" s="59"/>
      <c r="L157" s="1">
        <f t="shared" si="9"/>
        <v>0</v>
      </c>
    </row>
    <row r="158" spans="1:12" ht="23.25" customHeight="1" x14ac:dyDescent="0.2">
      <c r="A158" s="72">
        <v>7</v>
      </c>
      <c r="B158" s="128"/>
      <c r="C158" s="127"/>
      <c r="D158" s="114"/>
      <c r="E158" s="114"/>
      <c r="F158" s="28"/>
      <c r="G158" s="45">
        <v>0</v>
      </c>
      <c r="H158" s="64">
        <v>0</v>
      </c>
      <c r="I158" s="53">
        <f t="shared" si="8"/>
        <v>0</v>
      </c>
      <c r="J158" s="43"/>
      <c r="K158" s="59"/>
      <c r="L158" s="1">
        <f t="shared" si="9"/>
        <v>0</v>
      </c>
    </row>
    <row r="159" spans="1:12" ht="23.25" customHeight="1" x14ac:dyDescent="0.2">
      <c r="A159" s="72">
        <v>8</v>
      </c>
      <c r="B159" s="128"/>
      <c r="C159" s="127"/>
      <c r="D159" s="114"/>
      <c r="E159" s="114"/>
      <c r="F159" s="28"/>
      <c r="G159" s="45">
        <v>0</v>
      </c>
      <c r="H159" s="64">
        <v>0</v>
      </c>
      <c r="I159" s="53">
        <f t="shared" si="8"/>
        <v>0</v>
      </c>
      <c r="J159" s="43"/>
      <c r="K159" s="59"/>
      <c r="L159" s="1">
        <f t="shared" si="9"/>
        <v>0</v>
      </c>
    </row>
    <row r="160" spans="1:12" x14ac:dyDescent="0.2">
      <c r="A160" s="72">
        <v>9</v>
      </c>
      <c r="B160" s="56" t="s">
        <v>25</v>
      </c>
      <c r="C160" s="65"/>
      <c r="D160" s="120"/>
      <c r="E160" s="120"/>
      <c r="F160" s="68"/>
      <c r="G160" s="66"/>
      <c r="H160" s="57"/>
      <c r="I160" s="2">
        <f>SUM(I152:I159)</f>
        <v>0</v>
      </c>
      <c r="J160" s="31"/>
      <c r="K160" s="32"/>
      <c r="L160" s="3">
        <f>SUM(L152:L159)</f>
        <v>0</v>
      </c>
    </row>
    <row r="161" spans="2:12" x14ac:dyDescent="0.2">
      <c r="B161" s="124" t="s">
        <v>26</v>
      </c>
      <c r="C161" s="121"/>
      <c r="D161" s="123"/>
      <c r="E161" s="123"/>
      <c r="F161" s="70"/>
      <c r="G161" s="67"/>
      <c r="H161" s="94">
        <v>0</v>
      </c>
      <c r="I161" s="54">
        <f>SUM(L161+L160)</f>
        <v>0</v>
      </c>
      <c r="J161" s="33"/>
      <c r="K161" s="34"/>
      <c r="L161" s="49">
        <f>ROUND(-L160*H161,2)</f>
        <v>0</v>
      </c>
    </row>
    <row r="162" spans="2:12" x14ac:dyDescent="0.2">
      <c r="B162" s="35" t="s">
        <v>32</v>
      </c>
      <c r="C162" s="35"/>
      <c r="D162" s="30"/>
      <c r="E162" s="69"/>
      <c r="F162" s="71" t="s">
        <v>33</v>
      </c>
      <c r="H162" s="115" t="s">
        <v>16</v>
      </c>
      <c r="I162" s="116"/>
      <c r="J162" s="37">
        <v>0</v>
      </c>
      <c r="K162" s="38">
        <v>0</v>
      </c>
      <c r="L162" s="5">
        <f>ROUND(K162++I161*J162,2)</f>
        <v>0</v>
      </c>
    </row>
    <row r="163" spans="2:12" x14ac:dyDescent="0.2">
      <c r="B163" s="55" t="s">
        <v>11</v>
      </c>
      <c r="C163" s="52"/>
      <c r="D163" s="29"/>
      <c r="E163" s="36"/>
      <c r="F163" s="16"/>
      <c r="G163" s="36"/>
      <c r="H163" s="16"/>
      <c r="I163" s="39"/>
      <c r="J163" s="36"/>
      <c r="K163" s="36"/>
      <c r="L163" s="2">
        <f>L160+L161+L162</f>
        <v>0</v>
      </c>
    </row>
    <row r="164" spans="2:12" ht="25.5" x14ac:dyDescent="0.2">
      <c r="B164" s="51" t="s">
        <v>30</v>
      </c>
      <c r="C164" s="50" t="s">
        <v>17</v>
      </c>
      <c r="D164" s="36"/>
      <c r="E164" s="36"/>
      <c r="F164" s="36"/>
      <c r="G164" s="36"/>
      <c r="H164" s="36"/>
      <c r="I164" s="36"/>
      <c r="J164" s="36"/>
      <c r="K164" s="36"/>
      <c r="L164" s="4">
        <f>+L150-L163</f>
        <v>0</v>
      </c>
    </row>
    <row r="165" spans="2:12" x14ac:dyDescent="0.2">
      <c r="B165" s="60"/>
      <c r="C165" s="61"/>
      <c r="D165" s="12"/>
      <c r="E165" s="12"/>
      <c r="F165" s="12"/>
      <c r="G165" s="12"/>
      <c r="H165" s="12"/>
      <c r="I165" s="12"/>
      <c r="J165" s="12"/>
      <c r="K165" s="12"/>
      <c r="L165" s="62"/>
    </row>
    <row r="166" spans="2:12" x14ac:dyDescent="0.2">
      <c r="B166" s="105" t="s">
        <v>44</v>
      </c>
    </row>
    <row r="167" spans="2:12" x14ac:dyDescent="0.2">
      <c r="B167" s="13" t="s">
        <v>31</v>
      </c>
      <c r="J167" s="12"/>
      <c r="K167" s="12"/>
      <c r="L167" s="12"/>
    </row>
    <row r="168" spans="2:12" x14ac:dyDescent="0.2">
      <c r="B168" s="40" t="s">
        <v>36</v>
      </c>
      <c r="D168" s="17"/>
      <c r="E168" s="17"/>
      <c r="F168" s="17"/>
      <c r="G168" s="17"/>
      <c r="H168" s="17"/>
      <c r="I168" s="19" t="s">
        <v>18</v>
      </c>
      <c r="J168" s="17"/>
      <c r="K168" s="17"/>
      <c r="L168" s="17"/>
    </row>
    <row r="169" spans="2:12" x14ac:dyDescent="0.2">
      <c r="B169" s="97"/>
      <c r="C169" s="96"/>
      <c r="D169" s="96"/>
      <c r="E169" s="96"/>
      <c r="F169" s="96"/>
      <c r="G169" s="96"/>
      <c r="H169" s="10"/>
      <c r="I169" s="10"/>
      <c r="J169" s="46"/>
      <c r="K169" s="46"/>
      <c r="L169" s="46"/>
    </row>
    <row r="170" spans="2:12" ht="15.75" x14ac:dyDescent="0.25">
      <c r="B170" s="106" t="s">
        <v>37</v>
      </c>
      <c r="C170" s="82"/>
      <c r="D170" s="109"/>
      <c r="E170" s="110"/>
      <c r="F170" s="110"/>
      <c r="G170" s="110"/>
      <c r="H170" s="110"/>
      <c r="I170" s="111"/>
      <c r="J170" s="12"/>
      <c r="K170" s="12"/>
      <c r="L170" s="12"/>
    </row>
    <row r="171" spans="2:12" ht="38.25" x14ac:dyDescent="0.2">
      <c r="B171" s="102" t="s">
        <v>40</v>
      </c>
      <c r="C171" s="103"/>
      <c r="D171" s="10"/>
      <c r="E171" s="10"/>
      <c r="F171" s="12"/>
      <c r="G171" s="12"/>
      <c r="H171" s="12"/>
      <c r="I171" s="102" t="s">
        <v>39</v>
      </c>
      <c r="J171" s="23"/>
      <c r="K171" s="24"/>
      <c r="L171" s="10"/>
    </row>
    <row r="172" spans="2:12" x14ac:dyDescent="0.2">
      <c r="D172" s="12"/>
    </row>
    <row r="173" spans="2:12" ht="38.25" x14ac:dyDescent="0.2">
      <c r="B173" s="102" t="s">
        <v>41</v>
      </c>
      <c r="C173" s="10"/>
      <c r="D173" s="10"/>
      <c r="E173" s="10"/>
      <c r="F173" s="12"/>
      <c r="G173" s="12"/>
      <c r="H173" s="12"/>
      <c r="I173" s="104" t="s">
        <v>42</v>
      </c>
      <c r="J173" s="16"/>
      <c r="K173" s="10"/>
      <c r="L173" s="10"/>
    </row>
    <row r="174" spans="2:12" x14ac:dyDescent="0.2">
      <c r="B174" s="10"/>
      <c r="C174" s="10"/>
      <c r="D174" s="46"/>
      <c r="E174" s="46"/>
    </row>
    <row r="175" spans="2:12" x14ac:dyDescent="0.2">
      <c r="B175" s="107" t="s">
        <v>43</v>
      </c>
      <c r="C175" s="89"/>
      <c r="D175" s="89"/>
      <c r="E175" s="89"/>
      <c r="F175" s="89"/>
      <c r="G175" s="89"/>
      <c r="H175" s="89"/>
      <c r="I175" s="89"/>
      <c r="J175" s="89"/>
      <c r="K175" s="89"/>
      <c r="L175" s="89"/>
    </row>
    <row r="176" spans="2:12" x14ac:dyDescent="0.2">
      <c r="B176" s="90"/>
      <c r="C176" s="91"/>
      <c r="D176" s="91"/>
      <c r="E176" s="91"/>
      <c r="F176" s="91"/>
      <c r="G176" s="91"/>
      <c r="H176" s="91"/>
      <c r="I176" s="90" t="s">
        <v>30</v>
      </c>
      <c r="J176" s="91"/>
      <c r="K176" s="91"/>
      <c r="L176" s="78">
        <f>L164</f>
        <v>0</v>
      </c>
    </row>
    <row r="177" spans="1:12" ht="36" x14ac:dyDescent="0.2">
      <c r="A177" s="25"/>
      <c r="B177" s="117" t="s">
        <v>6</v>
      </c>
      <c r="C177" s="118"/>
      <c r="D177" s="119" t="s">
        <v>7</v>
      </c>
      <c r="E177" s="118"/>
      <c r="F177" s="26" t="s">
        <v>8</v>
      </c>
      <c r="G177" s="26" t="s">
        <v>9</v>
      </c>
      <c r="H177" s="41" t="s">
        <v>27</v>
      </c>
      <c r="I177" s="27" t="s">
        <v>3</v>
      </c>
      <c r="J177" s="27" t="s">
        <v>1</v>
      </c>
      <c r="K177" s="27" t="s">
        <v>0</v>
      </c>
      <c r="L177" s="26" t="s">
        <v>10</v>
      </c>
    </row>
    <row r="178" spans="1:12" ht="22.7" customHeight="1" x14ac:dyDescent="0.2">
      <c r="A178" s="72">
        <v>1</v>
      </c>
      <c r="B178" s="128"/>
      <c r="C178" s="127"/>
      <c r="D178" s="114"/>
      <c r="E178" s="114"/>
      <c r="F178" s="28"/>
      <c r="G178" s="45">
        <v>0</v>
      </c>
      <c r="H178" s="63">
        <v>0</v>
      </c>
      <c r="I178" s="53">
        <f t="shared" ref="I178:I185" si="10">(+F178*G178)*(1-H178)</f>
        <v>0</v>
      </c>
      <c r="L178" s="1">
        <f t="shared" ref="L178:L185" si="11">SUM(I178)</f>
        <v>0</v>
      </c>
    </row>
    <row r="179" spans="1:12" ht="24" customHeight="1" x14ac:dyDescent="0.2">
      <c r="A179" s="72">
        <v>2</v>
      </c>
      <c r="B179" s="128"/>
      <c r="C179" s="127"/>
      <c r="D179" s="114"/>
      <c r="E179" s="114"/>
      <c r="F179" s="28"/>
      <c r="G179" s="45">
        <v>0</v>
      </c>
      <c r="H179" s="64">
        <v>0</v>
      </c>
      <c r="I179" s="53">
        <f t="shared" si="10"/>
        <v>0</v>
      </c>
      <c r="J179" s="58"/>
      <c r="K179" s="42"/>
      <c r="L179" s="1">
        <f t="shared" si="11"/>
        <v>0</v>
      </c>
    </row>
    <row r="180" spans="1:12" ht="22.7" customHeight="1" x14ac:dyDescent="0.2">
      <c r="A180" s="72">
        <v>3</v>
      </c>
      <c r="B180" s="128"/>
      <c r="C180" s="127"/>
      <c r="D180" s="114"/>
      <c r="E180" s="114"/>
      <c r="F180" s="28"/>
      <c r="G180" s="45">
        <v>0</v>
      </c>
      <c r="H180" s="64">
        <v>0</v>
      </c>
      <c r="I180" s="53">
        <f t="shared" si="10"/>
        <v>0</v>
      </c>
      <c r="J180" s="43"/>
      <c r="K180" s="59"/>
      <c r="L180" s="1">
        <f t="shared" si="11"/>
        <v>0</v>
      </c>
    </row>
    <row r="181" spans="1:12" ht="24" customHeight="1" x14ac:dyDescent="0.2">
      <c r="A181" s="72">
        <v>4</v>
      </c>
      <c r="B181" s="128"/>
      <c r="C181" s="127"/>
      <c r="D181" s="114"/>
      <c r="E181" s="114"/>
      <c r="F181" s="28"/>
      <c r="G181" s="45">
        <v>0</v>
      </c>
      <c r="H181" s="64">
        <v>0</v>
      </c>
      <c r="I181" s="53">
        <f t="shared" si="10"/>
        <v>0</v>
      </c>
      <c r="J181" s="43"/>
      <c r="K181" s="59"/>
      <c r="L181" s="1">
        <f t="shared" si="11"/>
        <v>0</v>
      </c>
    </row>
    <row r="182" spans="1:12" ht="22.7" customHeight="1" x14ac:dyDescent="0.2">
      <c r="A182" s="72">
        <v>5</v>
      </c>
      <c r="B182" s="128"/>
      <c r="C182" s="127"/>
      <c r="D182" s="114"/>
      <c r="E182" s="114"/>
      <c r="F182" s="28"/>
      <c r="G182" s="45">
        <v>0</v>
      </c>
      <c r="H182" s="64">
        <v>0</v>
      </c>
      <c r="I182" s="53">
        <f t="shared" si="10"/>
        <v>0</v>
      </c>
      <c r="J182" s="43"/>
      <c r="K182" s="59"/>
      <c r="L182" s="1">
        <f t="shared" si="11"/>
        <v>0</v>
      </c>
    </row>
    <row r="183" spans="1:12" ht="26.25" customHeight="1" x14ac:dyDescent="0.2">
      <c r="A183" s="72">
        <v>6</v>
      </c>
      <c r="B183" s="112"/>
      <c r="C183" s="113"/>
      <c r="D183" s="114"/>
      <c r="E183" s="114"/>
      <c r="F183" s="28"/>
      <c r="G183" s="45">
        <v>0</v>
      </c>
      <c r="H183" s="64">
        <v>0</v>
      </c>
      <c r="I183" s="53">
        <f t="shared" si="10"/>
        <v>0</v>
      </c>
      <c r="J183" s="43"/>
      <c r="K183" s="59"/>
      <c r="L183" s="1">
        <f t="shared" si="11"/>
        <v>0</v>
      </c>
    </row>
    <row r="184" spans="1:12" ht="23.25" customHeight="1" x14ac:dyDescent="0.2">
      <c r="A184" s="72">
        <v>7</v>
      </c>
      <c r="B184" s="128"/>
      <c r="C184" s="127"/>
      <c r="D184" s="114"/>
      <c r="E184" s="114"/>
      <c r="F184" s="28"/>
      <c r="G184" s="45">
        <v>0</v>
      </c>
      <c r="H184" s="64">
        <v>0</v>
      </c>
      <c r="I184" s="53">
        <f t="shared" si="10"/>
        <v>0</v>
      </c>
      <c r="J184" s="43"/>
      <c r="K184" s="59"/>
      <c r="L184" s="1">
        <f t="shared" si="11"/>
        <v>0</v>
      </c>
    </row>
    <row r="185" spans="1:12" ht="23.25" customHeight="1" x14ac:dyDescent="0.2">
      <c r="A185" s="72">
        <v>8</v>
      </c>
      <c r="B185" s="128"/>
      <c r="C185" s="127"/>
      <c r="D185" s="114"/>
      <c r="E185" s="114"/>
      <c r="F185" s="28"/>
      <c r="G185" s="45">
        <v>0</v>
      </c>
      <c r="H185" s="64">
        <v>0</v>
      </c>
      <c r="I185" s="53">
        <f t="shared" si="10"/>
        <v>0</v>
      </c>
      <c r="J185" s="43"/>
      <c r="K185" s="59"/>
      <c r="L185" s="1">
        <f t="shared" si="11"/>
        <v>0</v>
      </c>
    </row>
    <row r="186" spans="1:12" x14ac:dyDescent="0.2">
      <c r="A186" s="72">
        <v>9</v>
      </c>
      <c r="B186" s="56" t="s">
        <v>25</v>
      </c>
      <c r="C186" s="65"/>
      <c r="D186" s="120"/>
      <c r="E186" s="120"/>
      <c r="F186" s="68"/>
      <c r="G186" s="66"/>
      <c r="H186" s="57"/>
      <c r="I186" s="2">
        <f>SUM(I178:I185)</f>
        <v>0</v>
      </c>
      <c r="J186" s="31"/>
      <c r="K186" s="32"/>
      <c r="L186" s="3">
        <f>SUM(L178:L185)</f>
        <v>0</v>
      </c>
    </row>
    <row r="187" spans="1:12" x14ac:dyDescent="0.2">
      <c r="B187" s="124" t="s">
        <v>26</v>
      </c>
      <c r="C187" s="121"/>
      <c r="D187" s="123"/>
      <c r="E187" s="123"/>
      <c r="F187" s="70"/>
      <c r="G187" s="67"/>
      <c r="H187" s="94">
        <v>0</v>
      </c>
      <c r="I187" s="54">
        <f>SUM(L187+L186)</f>
        <v>0</v>
      </c>
      <c r="J187" s="33"/>
      <c r="K187" s="34"/>
      <c r="L187" s="49">
        <f>ROUND(-L186*H187,2)</f>
        <v>0</v>
      </c>
    </row>
    <row r="188" spans="1:12" x14ac:dyDescent="0.2">
      <c r="B188" s="35" t="s">
        <v>32</v>
      </c>
      <c r="C188" s="35"/>
      <c r="D188" s="30"/>
      <c r="E188" s="69"/>
      <c r="F188" s="71" t="s">
        <v>33</v>
      </c>
      <c r="H188" s="115" t="s">
        <v>16</v>
      </c>
      <c r="I188" s="116"/>
      <c r="J188" s="37">
        <v>0</v>
      </c>
      <c r="K188" s="38">
        <v>0</v>
      </c>
      <c r="L188" s="5">
        <f>ROUND(K188++I187*J188,2)</f>
        <v>0</v>
      </c>
    </row>
    <row r="189" spans="1:12" x14ac:dyDescent="0.2">
      <c r="B189" s="55" t="s">
        <v>11</v>
      </c>
      <c r="C189" s="52"/>
      <c r="D189" s="29"/>
      <c r="E189" s="36"/>
      <c r="F189" s="16"/>
      <c r="G189" s="36"/>
      <c r="H189" s="16"/>
      <c r="I189" s="39"/>
      <c r="J189" s="36"/>
      <c r="K189" s="36"/>
      <c r="L189" s="2">
        <f>L186+L187+L188</f>
        <v>0</v>
      </c>
    </row>
    <row r="190" spans="1:12" ht="25.5" x14ac:dyDescent="0.2">
      <c r="B190" s="51" t="s">
        <v>30</v>
      </c>
      <c r="C190" s="50" t="s">
        <v>17</v>
      </c>
      <c r="D190" s="36"/>
      <c r="E190" s="36"/>
      <c r="F190" s="36"/>
      <c r="G190" s="36"/>
      <c r="H190" s="36"/>
      <c r="I190" s="36"/>
      <c r="J190" s="36"/>
      <c r="K190" s="36"/>
      <c r="L190" s="4">
        <f>+L176-L189</f>
        <v>0</v>
      </c>
    </row>
    <row r="191" spans="1:12" x14ac:dyDescent="0.2">
      <c r="B191" s="60"/>
      <c r="C191" s="61"/>
      <c r="D191" s="12"/>
      <c r="E191" s="12"/>
      <c r="F191" s="12"/>
      <c r="G191" s="12"/>
      <c r="H191" s="12"/>
      <c r="I191" s="12"/>
      <c r="J191" s="12"/>
      <c r="K191" s="12"/>
      <c r="L191" s="62"/>
    </row>
    <row r="192" spans="1:12" x14ac:dyDescent="0.2">
      <c r="B192" s="105" t="s">
        <v>44</v>
      </c>
    </row>
    <row r="193" spans="1:12" x14ac:dyDescent="0.2">
      <c r="B193" s="13" t="s">
        <v>31</v>
      </c>
      <c r="J193" s="12"/>
      <c r="K193" s="12"/>
      <c r="L193" s="12"/>
    </row>
    <row r="194" spans="1:12" x14ac:dyDescent="0.2">
      <c r="B194" s="40" t="s">
        <v>36</v>
      </c>
      <c r="D194" s="17"/>
      <c r="E194" s="17"/>
      <c r="F194" s="17"/>
      <c r="G194" s="17"/>
      <c r="H194" s="17"/>
      <c r="I194" s="19" t="s">
        <v>18</v>
      </c>
      <c r="J194" s="17"/>
      <c r="K194" s="17"/>
      <c r="L194" s="17"/>
    </row>
    <row r="195" spans="1:12" x14ac:dyDescent="0.2">
      <c r="B195" s="98"/>
      <c r="C195" s="96"/>
      <c r="D195" s="96"/>
      <c r="E195" s="96"/>
      <c r="F195" s="96"/>
      <c r="G195" s="96"/>
      <c r="H195" s="10"/>
      <c r="I195" s="10"/>
      <c r="J195" s="10"/>
      <c r="K195" s="10"/>
      <c r="L195" s="10"/>
    </row>
    <row r="196" spans="1:12" x14ac:dyDescent="0.2">
      <c r="B196" s="97"/>
      <c r="C196" s="96"/>
      <c r="D196" s="96"/>
      <c r="E196" s="96"/>
      <c r="F196" s="96"/>
      <c r="G196" s="96"/>
      <c r="H196" s="10"/>
      <c r="I196" s="10"/>
      <c r="J196" s="46"/>
      <c r="K196" s="46"/>
      <c r="L196" s="46"/>
    </row>
    <row r="197" spans="1:12" ht="15.75" x14ac:dyDescent="0.25">
      <c r="B197" s="106" t="s">
        <v>37</v>
      </c>
      <c r="C197" s="82"/>
      <c r="D197" s="109"/>
      <c r="E197" s="110"/>
      <c r="F197" s="110"/>
      <c r="G197" s="110"/>
      <c r="H197" s="110"/>
      <c r="I197" s="111"/>
      <c r="J197" s="12"/>
      <c r="K197" s="12"/>
      <c r="L197" s="12"/>
    </row>
    <row r="198" spans="1:12" ht="38.25" x14ac:dyDescent="0.2">
      <c r="B198" s="102" t="s">
        <v>40</v>
      </c>
      <c r="C198" s="103"/>
      <c r="D198" s="10"/>
      <c r="E198" s="10"/>
      <c r="F198" s="12"/>
      <c r="G198" s="12"/>
      <c r="H198" s="12"/>
      <c r="I198" s="102" t="s">
        <v>39</v>
      </c>
      <c r="J198" s="23"/>
      <c r="K198" s="24"/>
      <c r="L198" s="10"/>
    </row>
    <row r="199" spans="1:12" x14ac:dyDescent="0.2">
      <c r="D199" s="12"/>
    </row>
    <row r="200" spans="1:12" ht="38.25" x14ac:dyDescent="0.2">
      <c r="B200" s="102" t="s">
        <v>41</v>
      </c>
      <c r="C200" s="10"/>
      <c r="D200" s="10"/>
      <c r="E200" s="10"/>
      <c r="F200" s="12"/>
      <c r="G200" s="12"/>
      <c r="H200" s="12"/>
      <c r="I200" s="104" t="s">
        <v>42</v>
      </c>
      <c r="J200" s="16"/>
      <c r="K200" s="10"/>
      <c r="L200" s="10"/>
    </row>
    <row r="201" spans="1:12" x14ac:dyDescent="0.2">
      <c r="B201" s="10"/>
      <c r="C201" s="10"/>
      <c r="D201" s="46"/>
      <c r="E201" s="46"/>
    </row>
    <row r="202" spans="1:12" x14ac:dyDescent="0.2">
      <c r="B202" s="107" t="s">
        <v>43</v>
      </c>
      <c r="C202" s="89"/>
      <c r="D202" s="89"/>
      <c r="E202" s="89"/>
      <c r="F202" s="89"/>
      <c r="G202" s="89"/>
      <c r="H202" s="89"/>
      <c r="I202" s="89"/>
      <c r="J202" s="89"/>
      <c r="K202" s="89"/>
      <c r="L202" s="89"/>
    </row>
    <row r="203" spans="1:12" x14ac:dyDescent="0.2">
      <c r="B203" s="90"/>
      <c r="C203" s="91"/>
      <c r="D203" s="91"/>
      <c r="E203" s="91"/>
      <c r="F203" s="91"/>
      <c r="G203" s="91"/>
      <c r="H203" s="91"/>
      <c r="I203" s="90" t="s">
        <v>30</v>
      </c>
      <c r="J203" s="91"/>
      <c r="K203" s="91"/>
      <c r="L203" s="78">
        <f>L190</f>
        <v>0</v>
      </c>
    </row>
    <row r="204" spans="1:12" ht="36" x14ac:dyDescent="0.2">
      <c r="A204" s="25"/>
      <c r="B204" s="117" t="s">
        <v>6</v>
      </c>
      <c r="C204" s="118"/>
      <c r="D204" s="119" t="s">
        <v>7</v>
      </c>
      <c r="E204" s="118"/>
      <c r="F204" s="26" t="s">
        <v>8</v>
      </c>
      <c r="G204" s="26" t="s">
        <v>9</v>
      </c>
      <c r="H204" s="41" t="s">
        <v>27</v>
      </c>
      <c r="I204" s="27" t="s">
        <v>3</v>
      </c>
      <c r="J204" s="27" t="s">
        <v>1</v>
      </c>
      <c r="K204" s="27" t="s">
        <v>0</v>
      </c>
      <c r="L204" s="26" t="s">
        <v>10</v>
      </c>
    </row>
    <row r="205" spans="1:12" ht="24" customHeight="1" x14ac:dyDescent="0.2">
      <c r="A205" s="72">
        <v>1</v>
      </c>
      <c r="B205" s="112"/>
      <c r="C205" s="113"/>
      <c r="D205" s="114"/>
      <c r="E205" s="114"/>
      <c r="F205" s="28"/>
      <c r="G205" s="45">
        <v>0</v>
      </c>
      <c r="H205" s="63">
        <v>0</v>
      </c>
      <c r="I205" s="53">
        <f t="shared" ref="I205:I212" si="12">(+F205*G205)*(1-H205)</f>
        <v>0</v>
      </c>
      <c r="L205" s="1">
        <f t="shared" ref="L205:L212" si="13">SUM(I205)</f>
        <v>0</v>
      </c>
    </row>
    <row r="206" spans="1:12" ht="24" customHeight="1" x14ac:dyDescent="0.2">
      <c r="A206" s="72">
        <v>2</v>
      </c>
      <c r="B206" s="112"/>
      <c r="C206" s="113"/>
      <c r="D206" s="114"/>
      <c r="E206" s="114"/>
      <c r="F206" s="28"/>
      <c r="G206" s="45">
        <v>0</v>
      </c>
      <c r="H206" s="64">
        <v>0</v>
      </c>
      <c r="I206" s="53">
        <f t="shared" si="12"/>
        <v>0</v>
      </c>
      <c r="J206" s="58"/>
      <c r="K206" s="42"/>
      <c r="L206" s="1">
        <f t="shared" si="13"/>
        <v>0</v>
      </c>
    </row>
    <row r="207" spans="1:12" ht="24" customHeight="1" x14ac:dyDescent="0.2">
      <c r="A207" s="72">
        <v>3</v>
      </c>
      <c r="B207" s="112"/>
      <c r="C207" s="113"/>
      <c r="D207" s="114"/>
      <c r="E207" s="114"/>
      <c r="F207" s="28"/>
      <c r="G207" s="45">
        <v>0</v>
      </c>
      <c r="H207" s="64">
        <v>0</v>
      </c>
      <c r="I207" s="53">
        <f t="shared" si="12"/>
        <v>0</v>
      </c>
      <c r="J207" s="43"/>
      <c r="K207" s="59"/>
      <c r="L207" s="1">
        <f t="shared" si="13"/>
        <v>0</v>
      </c>
    </row>
    <row r="208" spans="1:12" ht="23.25" customHeight="1" x14ac:dyDescent="0.2">
      <c r="A208" s="72">
        <v>4</v>
      </c>
      <c r="B208" s="112"/>
      <c r="C208" s="113"/>
      <c r="D208" s="114"/>
      <c r="E208" s="114"/>
      <c r="F208" s="28"/>
      <c r="G208" s="45">
        <v>0</v>
      </c>
      <c r="H208" s="64">
        <v>0</v>
      </c>
      <c r="I208" s="53">
        <f t="shared" si="12"/>
        <v>0</v>
      </c>
      <c r="J208" s="43"/>
      <c r="K208" s="59"/>
      <c r="L208" s="1">
        <f t="shared" si="13"/>
        <v>0</v>
      </c>
    </row>
    <row r="209" spans="1:12" ht="26.25" customHeight="1" x14ac:dyDescent="0.2">
      <c r="A209" s="72">
        <v>5</v>
      </c>
      <c r="B209" s="112"/>
      <c r="C209" s="113"/>
      <c r="D209" s="114"/>
      <c r="E209" s="114"/>
      <c r="F209" s="28"/>
      <c r="G209" s="45">
        <v>0</v>
      </c>
      <c r="H209" s="64">
        <v>0</v>
      </c>
      <c r="I209" s="53">
        <f t="shared" si="12"/>
        <v>0</v>
      </c>
      <c r="J209" s="43"/>
      <c r="K209" s="59"/>
      <c r="L209" s="1">
        <f t="shared" si="13"/>
        <v>0</v>
      </c>
    </row>
    <row r="210" spans="1:12" ht="24" customHeight="1" x14ac:dyDescent="0.2">
      <c r="A210" s="72">
        <v>6</v>
      </c>
      <c r="B210" s="112"/>
      <c r="C210" s="113"/>
      <c r="D210" s="114"/>
      <c r="E210" s="114"/>
      <c r="F210" s="28"/>
      <c r="G210" s="45">
        <v>0</v>
      </c>
      <c r="H210" s="64">
        <v>0</v>
      </c>
      <c r="I210" s="53">
        <f t="shared" si="12"/>
        <v>0</v>
      </c>
      <c r="J210" s="43"/>
      <c r="K210" s="59"/>
      <c r="L210" s="1">
        <f t="shared" si="13"/>
        <v>0</v>
      </c>
    </row>
    <row r="211" spans="1:12" ht="23.25" customHeight="1" x14ac:dyDescent="0.2">
      <c r="A211" s="72">
        <v>7</v>
      </c>
      <c r="B211" s="112"/>
      <c r="C211" s="113"/>
      <c r="D211" s="114"/>
      <c r="E211" s="114"/>
      <c r="F211" s="28"/>
      <c r="G211" s="45">
        <v>0</v>
      </c>
      <c r="H211" s="64">
        <v>0</v>
      </c>
      <c r="I211" s="53">
        <f t="shared" si="12"/>
        <v>0</v>
      </c>
      <c r="J211" s="43"/>
      <c r="K211" s="59"/>
      <c r="L211" s="1">
        <f t="shared" si="13"/>
        <v>0</v>
      </c>
    </row>
    <row r="212" spans="1:12" ht="25.5" customHeight="1" x14ac:dyDescent="0.2">
      <c r="A212" s="72">
        <v>8</v>
      </c>
      <c r="B212" s="112"/>
      <c r="C212" s="113"/>
      <c r="D212" s="114"/>
      <c r="E212" s="114"/>
      <c r="F212" s="28"/>
      <c r="G212" s="45">
        <v>0</v>
      </c>
      <c r="H212" s="64">
        <v>0</v>
      </c>
      <c r="I212" s="53">
        <f t="shared" si="12"/>
        <v>0</v>
      </c>
      <c r="J212" s="43"/>
      <c r="K212" s="59"/>
      <c r="L212" s="1">
        <f t="shared" si="13"/>
        <v>0</v>
      </c>
    </row>
    <row r="213" spans="1:12" x14ac:dyDescent="0.2">
      <c r="A213" s="72">
        <v>9</v>
      </c>
      <c r="B213" s="56" t="s">
        <v>25</v>
      </c>
      <c r="C213" s="65"/>
      <c r="D213" s="120"/>
      <c r="E213" s="120"/>
      <c r="F213" s="68"/>
      <c r="G213" s="66"/>
      <c r="H213" s="57"/>
      <c r="I213" s="2">
        <f>SUM(I205:I212)</f>
        <v>0</v>
      </c>
      <c r="J213" s="31"/>
      <c r="K213" s="32"/>
      <c r="L213" s="3">
        <f>SUM(L205:L212)</f>
        <v>0</v>
      </c>
    </row>
    <row r="214" spans="1:12" x14ac:dyDescent="0.2">
      <c r="B214" s="124" t="s">
        <v>26</v>
      </c>
      <c r="C214" s="121"/>
      <c r="D214" s="123"/>
      <c r="E214" s="123"/>
      <c r="F214" s="70"/>
      <c r="G214" s="67"/>
      <c r="H214" s="94">
        <v>0</v>
      </c>
      <c r="I214" s="54">
        <f>SUM(L214+L213)</f>
        <v>0</v>
      </c>
      <c r="J214" s="33"/>
      <c r="K214" s="34"/>
      <c r="L214" s="49">
        <f>ROUND(-L213*H214,2)</f>
        <v>0</v>
      </c>
    </row>
    <row r="215" spans="1:12" x14ac:dyDescent="0.2">
      <c r="B215" s="35" t="s">
        <v>32</v>
      </c>
      <c r="C215" s="35"/>
      <c r="D215" s="30"/>
      <c r="E215" s="69"/>
      <c r="F215" s="71" t="s">
        <v>33</v>
      </c>
      <c r="H215" s="115" t="s">
        <v>16</v>
      </c>
      <c r="I215" s="116"/>
      <c r="J215" s="37">
        <v>0</v>
      </c>
      <c r="K215" s="38">
        <v>0</v>
      </c>
      <c r="L215" s="5">
        <f>ROUND(K215++I214*J215,2)</f>
        <v>0</v>
      </c>
    </row>
    <row r="216" spans="1:12" x14ac:dyDescent="0.2">
      <c r="B216" s="55" t="s">
        <v>11</v>
      </c>
      <c r="C216" s="52"/>
      <c r="D216" s="29"/>
      <c r="E216" s="36"/>
      <c r="F216" s="16"/>
      <c r="G216" s="36"/>
      <c r="H216" s="16"/>
      <c r="I216" s="39"/>
      <c r="J216" s="36"/>
      <c r="K216" s="36"/>
      <c r="L216" s="2">
        <f>L213+L214+L215</f>
        <v>0</v>
      </c>
    </row>
    <row r="217" spans="1:12" ht="25.5" x14ac:dyDescent="0.2">
      <c r="B217" s="51" t="s">
        <v>30</v>
      </c>
      <c r="C217" s="50" t="s">
        <v>17</v>
      </c>
      <c r="D217" s="36"/>
      <c r="E217" s="36"/>
      <c r="F217" s="36"/>
      <c r="G217" s="36"/>
      <c r="H217" s="36"/>
      <c r="I217" s="36"/>
      <c r="J217" s="36"/>
      <c r="K217" s="36"/>
      <c r="L217" s="4">
        <f>+L203-L216</f>
        <v>0</v>
      </c>
    </row>
    <row r="218" spans="1:12" x14ac:dyDescent="0.2">
      <c r="B218" s="60"/>
      <c r="C218" s="61"/>
      <c r="D218" s="12"/>
      <c r="E218" s="12"/>
      <c r="F218" s="12"/>
      <c r="G218" s="12"/>
      <c r="H218" s="12"/>
      <c r="I218" s="12"/>
      <c r="J218" s="12"/>
      <c r="K218" s="12"/>
      <c r="L218" s="62"/>
    </row>
    <row r="219" spans="1:12" x14ac:dyDescent="0.2">
      <c r="B219" s="105" t="s">
        <v>44</v>
      </c>
    </row>
    <row r="220" spans="1:12" x14ac:dyDescent="0.2">
      <c r="B220" s="13" t="s">
        <v>31</v>
      </c>
      <c r="J220" s="12"/>
      <c r="K220" s="12"/>
      <c r="L220" s="12"/>
    </row>
    <row r="221" spans="1:12" x14ac:dyDescent="0.2">
      <c r="B221" s="40" t="s">
        <v>36</v>
      </c>
      <c r="D221" s="17"/>
      <c r="E221" s="17"/>
      <c r="F221" s="17"/>
      <c r="G221" s="17"/>
      <c r="H221" s="17"/>
      <c r="I221" s="19" t="s">
        <v>18</v>
      </c>
      <c r="J221" s="17"/>
      <c r="K221" s="17"/>
      <c r="L221" s="17"/>
    </row>
    <row r="222" spans="1:12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ht="15.75" x14ac:dyDescent="0.25">
      <c r="B223" s="106" t="s">
        <v>37</v>
      </c>
      <c r="C223" s="82"/>
      <c r="D223" s="109"/>
      <c r="E223" s="110"/>
      <c r="F223" s="110"/>
      <c r="G223" s="110"/>
      <c r="H223" s="110"/>
      <c r="I223" s="111"/>
      <c r="J223" s="12"/>
      <c r="K223" s="12"/>
      <c r="L223" s="12"/>
    </row>
    <row r="224" spans="1:12" ht="38.25" x14ac:dyDescent="0.2">
      <c r="B224" s="102" t="s">
        <v>40</v>
      </c>
      <c r="C224" s="103"/>
      <c r="D224" s="10"/>
      <c r="E224" s="10"/>
      <c r="F224" s="12"/>
      <c r="G224" s="12"/>
      <c r="H224" s="12"/>
      <c r="I224" s="102" t="s">
        <v>39</v>
      </c>
      <c r="J224" s="23"/>
      <c r="K224" s="24"/>
      <c r="L224" s="10"/>
    </row>
    <row r="225" spans="1:12" x14ac:dyDescent="0.2">
      <c r="D225" s="12"/>
    </row>
    <row r="226" spans="1:12" ht="38.25" x14ac:dyDescent="0.2">
      <c r="B226" s="102" t="s">
        <v>41</v>
      </c>
      <c r="C226" s="10"/>
      <c r="D226" s="10"/>
      <c r="E226" s="10"/>
      <c r="F226" s="12"/>
      <c r="G226" s="12"/>
      <c r="H226" s="12"/>
      <c r="I226" s="104" t="s">
        <v>42</v>
      </c>
      <c r="J226" s="16"/>
      <c r="K226" s="10"/>
      <c r="L226" s="10"/>
    </row>
    <row r="227" spans="1:12" x14ac:dyDescent="0.2">
      <c r="B227" s="107" t="s">
        <v>43</v>
      </c>
      <c r="C227" s="89"/>
      <c r="D227" s="89"/>
      <c r="E227" s="89"/>
      <c r="F227" s="89"/>
      <c r="G227" s="89"/>
      <c r="H227" s="89"/>
      <c r="I227" s="89"/>
      <c r="J227" s="89"/>
      <c r="K227" s="89"/>
      <c r="L227" s="89"/>
    </row>
    <row r="228" spans="1:12" x14ac:dyDescent="0.2">
      <c r="B228" s="90"/>
      <c r="C228" s="91"/>
      <c r="D228" s="91"/>
      <c r="E228" s="91"/>
      <c r="F228" s="91"/>
      <c r="G228" s="91"/>
      <c r="H228" s="91"/>
      <c r="I228" s="90" t="s">
        <v>30</v>
      </c>
      <c r="J228" s="91"/>
      <c r="K228" s="91"/>
      <c r="L228" s="78">
        <f>L217</f>
        <v>0</v>
      </c>
    </row>
    <row r="229" spans="1:12" ht="36" x14ac:dyDescent="0.2">
      <c r="A229" s="25"/>
      <c r="B229" s="117" t="s">
        <v>6</v>
      </c>
      <c r="C229" s="118"/>
      <c r="D229" s="119" t="s">
        <v>7</v>
      </c>
      <c r="E229" s="118"/>
      <c r="F229" s="26" t="s">
        <v>8</v>
      </c>
      <c r="G229" s="26" t="s">
        <v>9</v>
      </c>
      <c r="H229" s="41" t="s">
        <v>27</v>
      </c>
      <c r="I229" s="27" t="s">
        <v>3</v>
      </c>
      <c r="J229" s="27" t="s">
        <v>1</v>
      </c>
      <c r="K229" s="27" t="s">
        <v>0</v>
      </c>
      <c r="L229" s="26" t="s">
        <v>10</v>
      </c>
    </row>
    <row r="230" spans="1:12" ht="24.75" customHeight="1" x14ac:dyDescent="0.2">
      <c r="A230" s="72">
        <v>1</v>
      </c>
      <c r="B230" s="112"/>
      <c r="C230" s="113"/>
      <c r="D230" s="114"/>
      <c r="E230" s="114"/>
      <c r="F230" s="28"/>
      <c r="G230" s="45">
        <v>0</v>
      </c>
      <c r="H230" s="63">
        <v>0</v>
      </c>
      <c r="I230" s="53">
        <f t="shared" ref="I230:I237" si="14">(+F230*G230)*(1-H230)</f>
        <v>0</v>
      </c>
      <c r="L230" s="1">
        <f t="shared" ref="L230:L237" si="15">SUM(I230)</f>
        <v>0</v>
      </c>
    </row>
    <row r="231" spans="1:12" ht="24" customHeight="1" x14ac:dyDescent="0.2">
      <c r="A231" s="72">
        <v>2</v>
      </c>
      <c r="B231" s="112"/>
      <c r="C231" s="113"/>
      <c r="D231" s="114"/>
      <c r="E231" s="114"/>
      <c r="F231" s="28"/>
      <c r="G231" s="45">
        <v>0</v>
      </c>
      <c r="H231" s="64">
        <v>0</v>
      </c>
      <c r="I231" s="53">
        <f t="shared" si="14"/>
        <v>0</v>
      </c>
      <c r="J231" s="58"/>
      <c r="K231" s="42"/>
      <c r="L231" s="1">
        <f t="shared" si="15"/>
        <v>0</v>
      </c>
    </row>
    <row r="232" spans="1:12" ht="25.5" customHeight="1" x14ac:dyDescent="0.2">
      <c r="A232" s="72">
        <v>3</v>
      </c>
      <c r="B232" s="112"/>
      <c r="C232" s="113"/>
      <c r="D232" s="114"/>
      <c r="E232" s="114"/>
      <c r="F232" s="28"/>
      <c r="G232" s="45">
        <v>0</v>
      </c>
      <c r="H232" s="64">
        <v>0</v>
      </c>
      <c r="I232" s="53">
        <f t="shared" si="14"/>
        <v>0</v>
      </c>
      <c r="J232" s="43"/>
      <c r="K232" s="59"/>
      <c r="L232" s="1">
        <f t="shared" si="15"/>
        <v>0</v>
      </c>
    </row>
    <row r="233" spans="1:12" ht="24" customHeight="1" x14ac:dyDescent="0.2">
      <c r="A233" s="72">
        <v>4</v>
      </c>
      <c r="B233" s="112"/>
      <c r="C233" s="113"/>
      <c r="D233" s="114"/>
      <c r="E233" s="114"/>
      <c r="F233" s="28"/>
      <c r="G233" s="45">
        <v>0</v>
      </c>
      <c r="H233" s="64">
        <v>0</v>
      </c>
      <c r="I233" s="53">
        <f t="shared" si="14"/>
        <v>0</v>
      </c>
      <c r="J233" s="43"/>
      <c r="K233" s="59"/>
      <c r="L233" s="1">
        <f t="shared" si="15"/>
        <v>0</v>
      </c>
    </row>
    <row r="234" spans="1:12" ht="25.5" customHeight="1" x14ac:dyDescent="0.2">
      <c r="A234" s="72">
        <v>5</v>
      </c>
      <c r="B234" s="112"/>
      <c r="C234" s="113"/>
      <c r="D234" s="114"/>
      <c r="E234" s="114"/>
      <c r="F234" s="28"/>
      <c r="G234" s="45">
        <v>0</v>
      </c>
      <c r="H234" s="64">
        <v>0</v>
      </c>
      <c r="I234" s="53">
        <f t="shared" si="14"/>
        <v>0</v>
      </c>
      <c r="J234" s="43"/>
      <c r="K234" s="59"/>
      <c r="L234" s="1">
        <f t="shared" si="15"/>
        <v>0</v>
      </c>
    </row>
    <row r="235" spans="1:12" ht="25.5" customHeight="1" x14ac:dyDescent="0.2">
      <c r="A235" s="72">
        <v>6</v>
      </c>
      <c r="B235" s="112"/>
      <c r="C235" s="113"/>
      <c r="D235" s="114"/>
      <c r="E235" s="114"/>
      <c r="F235" s="28"/>
      <c r="G235" s="45">
        <v>0</v>
      </c>
      <c r="H235" s="64">
        <v>0</v>
      </c>
      <c r="I235" s="53">
        <f t="shared" si="14"/>
        <v>0</v>
      </c>
      <c r="J235" s="43"/>
      <c r="K235" s="59"/>
      <c r="L235" s="1">
        <f t="shared" si="15"/>
        <v>0</v>
      </c>
    </row>
    <row r="236" spans="1:12" ht="24" customHeight="1" x14ac:dyDescent="0.2">
      <c r="A236" s="72">
        <v>7</v>
      </c>
      <c r="B236" s="112"/>
      <c r="C236" s="113"/>
      <c r="D236" s="114"/>
      <c r="E236" s="114"/>
      <c r="F236" s="28"/>
      <c r="G236" s="45">
        <v>0</v>
      </c>
      <c r="H236" s="64">
        <v>0</v>
      </c>
      <c r="I236" s="53">
        <f t="shared" si="14"/>
        <v>0</v>
      </c>
      <c r="J236" s="43"/>
      <c r="K236" s="59"/>
      <c r="L236" s="1">
        <f t="shared" si="15"/>
        <v>0</v>
      </c>
    </row>
    <row r="237" spans="1:12" ht="24" customHeight="1" x14ac:dyDescent="0.2">
      <c r="A237" s="72">
        <v>8</v>
      </c>
      <c r="B237" s="112"/>
      <c r="C237" s="113"/>
      <c r="D237" s="114"/>
      <c r="E237" s="114"/>
      <c r="F237" s="28"/>
      <c r="G237" s="45">
        <v>0</v>
      </c>
      <c r="H237" s="64">
        <v>0</v>
      </c>
      <c r="I237" s="53">
        <f t="shared" si="14"/>
        <v>0</v>
      </c>
      <c r="J237" s="43"/>
      <c r="K237" s="59"/>
      <c r="L237" s="1">
        <f t="shared" si="15"/>
        <v>0</v>
      </c>
    </row>
    <row r="238" spans="1:12" x14ac:dyDescent="0.2">
      <c r="A238" s="72">
        <v>9</v>
      </c>
      <c r="B238" s="56" t="s">
        <v>25</v>
      </c>
      <c r="C238" s="65"/>
      <c r="D238" s="120"/>
      <c r="E238" s="120"/>
      <c r="F238" s="68"/>
      <c r="G238" s="66"/>
      <c r="H238" s="57"/>
      <c r="I238" s="2">
        <f>SUM(I230:I237)</f>
        <v>0</v>
      </c>
      <c r="J238" s="31"/>
      <c r="K238" s="32"/>
      <c r="L238" s="3">
        <f>SUM(L230:L237)</f>
        <v>0</v>
      </c>
    </row>
    <row r="239" spans="1:12" x14ac:dyDescent="0.2">
      <c r="B239" s="124" t="s">
        <v>26</v>
      </c>
      <c r="C239" s="121"/>
      <c r="D239" s="123"/>
      <c r="E239" s="123"/>
      <c r="F239" s="70"/>
      <c r="G239" s="67"/>
      <c r="H239" s="94">
        <v>0</v>
      </c>
      <c r="I239" s="54">
        <f>SUM(L239+L238)</f>
        <v>0</v>
      </c>
      <c r="J239" s="33"/>
      <c r="K239" s="34"/>
      <c r="L239" s="49">
        <f>ROUND(-L238*H239,2)</f>
        <v>0</v>
      </c>
    </row>
    <row r="240" spans="1:12" x14ac:dyDescent="0.2">
      <c r="B240" s="35" t="s">
        <v>32</v>
      </c>
      <c r="C240" s="35"/>
      <c r="D240" s="30"/>
      <c r="E240" s="69"/>
      <c r="F240" s="71" t="s">
        <v>33</v>
      </c>
      <c r="H240" s="115" t="s">
        <v>16</v>
      </c>
      <c r="I240" s="116"/>
      <c r="J240" s="37">
        <v>0</v>
      </c>
      <c r="K240" s="38">
        <v>0</v>
      </c>
      <c r="L240" s="5">
        <f>ROUND(K240++I239*J240,2)</f>
        <v>0</v>
      </c>
    </row>
    <row r="241" spans="1:12" x14ac:dyDescent="0.2">
      <c r="B241" s="55" t="s">
        <v>11</v>
      </c>
      <c r="C241" s="52"/>
      <c r="D241" s="29"/>
      <c r="E241" s="36"/>
      <c r="F241" s="16"/>
      <c r="G241" s="36"/>
      <c r="H241" s="16"/>
      <c r="I241" s="39"/>
      <c r="J241" s="36"/>
      <c r="K241" s="36"/>
      <c r="L241" s="2">
        <f>L238+L239+L240</f>
        <v>0</v>
      </c>
    </row>
    <row r="242" spans="1:12" ht="25.5" x14ac:dyDescent="0.2">
      <c r="B242" s="51" t="s">
        <v>30</v>
      </c>
      <c r="C242" s="50" t="s">
        <v>17</v>
      </c>
      <c r="D242" s="36"/>
      <c r="E242" s="36"/>
      <c r="F242" s="36"/>
      <c r="G242" s="36"/>
      <c r="H242" s="36"/>
      <c r="I242" s="36"/>
      <c r="J242" s="36"/>
      <c r="K242" s="36"/>
      <c r="L242" s="4">
        <f>+L228-L241</f>
        <v>0</v>
      </c>
    </row>
    <row r="243" spans="1:12" x14ac:dyDescent="0.2">
      <c r="B243" s="60"/>
      <c r="C243" s="61"/>
      <c r="D243" s="12"/>
      <c r="E243" s="12"/>
      <c r="F243" s="12"/>
      <c r="G243" s="12"/>
      <c r="H243" s="12"/>
      <c r="I243" s="12"/>
      <c r="J243" s="12"/>
      <c r="K243" s="12"/>
      <c r="L243" s="62"/>
    </row>
    <row r="244" spans="1:12" x14ac:dyDescent="0.2">
      <c r="B244" s="105" t="s">
        <v>44</v>
      </c>
    </row>
    <row r="245" spans="1:12" x14ac:dyDescent="0.2">
      <c r="B245" s="13" t="s">
        <v>31</v>
      </c>
      <c r="J245" s="12"/>
      <c r="K245" s="12"/>
      <c r="L245" s="12"/>
    </row>
    <row r="246" spans="1:12" x14ac:dyDescent="0.2">
      <c r="B246" s="40" t="s">
        <v>36</v>
      </c>
      <c r="D246" s="17"/>
      <c r="E246" s="17"/>
      <c r="F246" s="17"/>
      <c r="G246" s="17"/>
      <c r="H246" s="17"/>
      <c r="I246" s="19" t="s">
        <v>18</v>
      </c>
      <c r="J246" s="17"/>
      <c r="K246" s="17"/>
      <c r="L246" s="17"/>
    </row>
    <row r="247" spans="1:12" x14ac:dyDescent="0.2">
      <c r="B247" s="98"/>
      <c r="C247" s="96"/>
      <c r="D247" s="96"/>
      <c r="E247" s="96"/>
      <c r="F247" s="96"/>
      <c r="G247" s="96"/>
      <c r="H247" s="10"/>
      <c r="I247" s="10"/>
      <c r="J247" s="10"/>
      <c r="K247" s="10"/>
      <c r="L247" s="10"/>
    </row>
    <row r="248" spans="1:12" x14ac:dyDescent="0.2">
      <c r="B248" s="97"/>
      <c r="C248" s="96"/>
      <c r="D248" s="96"/>
      <c r="E248" s="96"/>
      <c r="F248" s="96"/>
      <c r="G248" s="96"/>
      <c r="H248" s="10"/>
      <c r="I248" s="10"/>
      <c r="J248" s="46"/>
      <c r="K248" s="46"/>
      <c r="L248" s="46"/>
    </row>
    <row r="249" spans="1:12" ht="15.75" x14ac:dyDescent="0.25">
      <c r="B249" s="106" t="s">
        <v>37</v>
      </c>
      <c r="C249" s="82"/>
      <c r="D249" s="109"/>
      <c r="E249" s="110"/>
      <c r="F249" s="110"/>
      <c r="G249" s="110"/>
      <c r="H249" s="110"/>
      <c r="I249" s="111"/>
      <c r="J249" s="12"/>
      <c r="K249" s="12"/>
      <c r="L249" s="12"/>
    </row>
    <row r="250" spans="1:12" ht="38.25" x14ac:dyDescent="0.2">
      <c r="B250" s="102" t="s">
        <v>40</v>
      </c>
      <c r="C250" s="103"/>
      <c r="D250" s="10"/>
      <c r="E250" s="10"/>
      <c r="F250" s="12"/>
      <c r="G250" s="12"/>
      <c r="H250" s="12"/>
      <c r="I250" s="102" t="s">
        <v>39</v>
      </c>
      <c r="J250" s="23"/>
      <c r="K250" s="24"/>
      <c r="L250" s="10"/>
    </row>
    <row r="251" spans="1:12" x14ac:dyDescent="0.2">
      <c r="D251" s="12"/>
    </row>
    <row r="252" spans="1:12" ht="38.25" x14ac:dyDescent="0.2">
      <c r="B252" s="102" t="s">
        <v>41</v>
      </c>
      <c r="C252" s="10"/>
      <c r="D252" s="10"/>
      <c r="E252" s="10"/>
      <c r="F252" s="12"/>
      <c r="G252" s="12"/>
      <c r="H252" s="12"/>
      <c r="I252" s="104" t="s">
        <v>42</v>
      </c>
      <c r="J252" s="16"/>
      <c r="K252" s="10"/>
      <c r="L252" s="10"/>
    </row>
    <row r="253" spans="1:12" x14ac:dyDescent="0.2">
      <c r="B253" s="107" t="s">
        <v>43</v>
      </c>
      <c r="C253" s="89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1:12" x14ac:dyDescent="0.2">
      <c r="B254" s="90"/>
      <c r="C254" s="91"/>
      <c r="D254" s="91"/>
      <c r="E254" s="91"/>
      <c r="F254" s="91"/>
      <c r="G254" s="91"/>
      <c r="H254" s="91"/>
      <c r="I254" s="90" t="s">
        <v>30</v>
      </c>
      <c r="J254" s="91"/>
      <c r="K254" s="91"/>
      <c r="L254" s="78">
        <f>L242</f>
        <v>0</v>
      </c>
    </row>
    <row r="255" spans="1:12" ht="36" x14ac:dyDescent="0.2">
      <c r="A255" s="25"/>
      <c r="B255" s="117" t="s">
        <v>6</v>
      </c>
      <c r="C255" s="118"/>
      <c r="D255" s="119" t="s">
        <v>7</v>
      </c>
      <c r="E255" s="118"/>
      <c r="F255" s="26" t="s">
        <v>8</v>
      </c>
      <c r="G255" s="26" t="s">
        <v>9</v>
      </c>
      <c r="H255" s="41" t="s">
        <v>27</v>
      </c>
      <c r="I255" s="27" t="s">
        <v>3</v>
      </c>
      <c r="J255" s="27" t="s">
        <v>1</v>
      </c>
      <c r="K255" s="27" t="s">
        <v>0</v>
      </c>
      <c r="L255" s="26" t="s">
        <v>10</v>
      </c>
    </row>
    <row r="256" spans="1:12" ht="23.25" customHeight="1" x14ac:dyDescent="0.2">
      <c r="A256" s="72">
        <v>1</v>
      </c>
      <c r="B256" s="112"/>
      <c r="C256" s="113"/>
      <c r="D256" s="114"/>
      <c r="E256" s="114"/>
      <c r="F256" s="28"/>
      <c r="G256" s="45">
        <v>0</v>
      </c>
      <c r="H256" s="63">
        <v>0</v>
      </c>
      <c r="I256" s="53">
        <f t="shared" ref="I256:I263" si="16">(+F256*G256)*(1-H256)</f>
        <v>0</v>
      </c>
      <c r="L256" s="1">
        <f t="shared" ref="L256:L263" si="17">SUM(I256)</f>
        <v>0</v>
      </c>
    </row>
    <row r="257" spans="1:12" ht="26.25" customHeight="1" x14ac:dyDescent="0.2">
      <c r="A257" s="72">
        <v>2</v>
      </c>
      <c r="B257" s="112"/>
      <c r="C257" s="113"/>
      <c r="D257" s="114"/>
      <c r="E257" s="114"/>
      <c r="F257" s="28"/>
      <c r="G257" s="45">
        <v>0</v>
      </c>
      <c r="H257" s="64">
        <v>0</v>
      </c>
      <c r="I257" s="53">
        <f t="shared" si="16"/>
        <v>0</v>
      </c>
      <c r="J257" s="58"/>
      <c r="K257" s="42"/>
      <c r="L257" s="1">
        <f t="shared" si="17"/>
        <v>0</v>
      </c>
    </row>
    <row r="258" spans="1:12" ht="27" customHeight="1" x14ac:dyDescent="0.2">
      <c r="A258" s="72">
        <v>3</v>
      </c>
      <c r="B258" s="112"/>
      <c r="C258" s="113"/>
      <c r="D258" s="114"/>
      <c r="E258" s="114"/>
      <c r="F258" s="28"/>
      <c r="G258" s="45">
        <v>0</v>
      </c>
      <c r="H258" s="64">
        <v>0</v>
      </c>
      <c r="I258" s="53">
        <f t="shared" si="16"/>
        <v>0</v>
      </c>
      <c r="J258" s="43"/>
      <c r="K258" s="59"/>
      <c r="L258" s="1">
        <f t="shared" si="17"/>
        <v>0</v>
      </c>
    </row>
    <row r="259" spans="1:12" ht="27" customHeight="1" x14ac:dyDescent="0.2">
      <c r="A259" s="72">
        <v>4</v>
      </c>
      <c r="B259" s="112"/>
      <c r="C259" s="113"/>
      <c r="D259" s="114"/>
      <c r="E259" s="114"/>
      <c r="F259" s="28"/>
      <c r="G259" s="45">
        <v>0</v>
      </c>
      <c r="H259" s="64">
        <v>0</v>
      </c>
      <c r="I259" s="53">
        <f t="shared" si="16"/>
        <v>0</v>
      </c>
      <c r="J259" s="43"/>
      <c r="K259" s="59"/>
      <c r="L259" s="1">
        <f t="shared" si="17"/>
        <v>0</v>
      </c>
    </row>
    <row r="260" spans="1:12" ht="26.25" customHeight="1" x14ac:dyDescent="0.2">
      <c r="A260" s="72">
        <v>5</v>
      </c>
      <c r="B260" s="112"/>
      <c r="C260" s="113"/>
      <c r="D260" s="114"/>
      <c r="E260" s="114"/>
      <c r="F260" s="28"/>
      <c r="G260" s="45">
        <v>0</v>
      </c>
      <c r="H260" s="64">
        <v>0</v>
      </c>
      <c r="I260" s="53">
        <f t="shared" si="16"/>
        <v>0</v>
      </c>
      <c r="J260" s="43"/>
      <c r="K260" s="59"/>
      <c r="L260" s="1">
        <f t="shared" si="17"/>
        <v>0</v>
      </c>
    </row>
    <row r="261" spans="1:12" ht="27" customHeight="1" x14ac:dyDescent="0.2">
      <c r="A261" s="72">
        <v>6</v>
      </c>
      <c r="B261" s="112"/>
      <c r="C261" s="113"/>
      <c r="D261" s="114"/>
      <c r="E261" s="114"/>
      <c r="F261" s="28"/>
      <c r="G261" s="45">
        <v>0</v>
      </c>
      <c r="H261" s="64">
        <v>0</v>
      </c>
      <c r="I261" s="53">
        <f t="shared" si="16"/>
        <v>0</v>
      </c>
      <c r="J261" s="43"/>
      <c r="K261" s="59"/>
      <c r="L261" s="1">
        <f t="shared" si="17"/>
        <v>0</v>
      </c>
    </row>
    <row r="262" spans="1:12" ht="25.5" customHeight="1" x14ac:dyDescent="0.2">
      <c r="A262" s="72">
        <v>7</v>
      </c>
      <c r="B262" s="112"/>
      <c r="C262" s="113"/>
      <c r="D262" s="114"/>
      <c r="E262" s="114"/>
      <c r="F262" s="28"/>
      <c r="G262" s="45">
        <v>0</v>
      </c>
      <c r="H262" s="64">
        <v>0</v>
      </c>
      <c r="I262" s="53">
        <f t="shared" si="16"/>
        <v>0</v>
      </c>
      <c r="J262" s="43"/>
      <c r="K262" s="59"/>
      <c r="L262" s="1">
        <f t="shared" si="17"/>
        <v>0</v>
      </c>
    </row>
    <row r="263" spans="1:12" ht="24.75" customHeight="1" x14ac:dyDescent="0.2">
      <c r="A263" s="72">
        <v>8</v>
      </c>
      <c r="B263" s="112"/>
      <c r="C263" s="113"/>
      <c r="D263" s="114"/>
      <c r="E263" s="114"/>
      <c r="F263" s="28"/>
      <c r="G263" s="45">
        <v>0</v>
      </c>
      <c r="H263" s="64">
        <v>0</v>
      </c>
      <c r="I263" s="53">
        <f t="shared" si="16"/>
        <v>0</v>
      </c>
      <c r="J263" s="43"/>
      <c r="K263" s="59"/>
      <c r="L263" s="1">
        <f t="shared" si="17"/>
        <v>0</v>
      </c>
    </row>
    <row r="264" spans="1:12" x14ac:dyDescent="0.2">
      <c r="A264" s="72">
        <v>9</v>
      </c>
      <c r="B264" s="56" t="s">
        <v>25</v>
      </c>
      <c r="C264" s="65"/>
      <c r="D264" s="120"/>
      <c r="E264" s="120"/>
      <c r="F264" s="68"/>
      <c r="G264" s="66"/>
      <c r="H264" s="57"/>
      <c r="I264" s="2">
        <f>SUM(I256:I263)</f>
        <v>0</v>
      </c>
      <c r="J264" s="31"/>
      <c r="K264" s="32"/>
      <c r="L264" s="3">
        <f>SUM(L256:L263)</f>
        <v>0</v>
      </c>
    </row>
    <row r="265" spans="1:12" x14ac:dyDescent="0.2">
      <c r="B265" s="124" t="s">
        <v>26</v>
      </c>
      <c r="C265" s="121"/>
      <c r="D265" s="123"/>
      <c r="E265" s="123"/>
      <c r="F265" s="70"/>
      <c r="G265" s="67"/>
      <c r="H265" s="94">
        <v>0</v>
      </c>
      <c r="I265" s="54">
        <f>SUM(L265+L264)</f>
        <v>0</v>
      </c>
      <c r="J265" s="33"/>
      <c r="K265" s="34"/>
      <c r="L265" s="49">
        <f>ROUND(-L264*H265,2)</f>
        <v>0</v>
      </c>
    </row>
    <row r="266" spans="1:12" x14ac:dyDescent="0.2">
      <c r="B266" s="35" t="s">
        <v>32</v>
      </c>
      <c r="C266" s="35"/>
      <c r="D266" s="30"/>
      <c r="E266" s="69"/>
      <c r="F266" s="71" t="s">
        <v>33</v>
      </c>
      <c r="H266" s="115" t="s">
        <v>16</v>
      </c>
      <c r="I266" s="116"/>
      <c r="J266" s="37">
        <v>0</v>
      </c>
      <c r="K266" s="38">
        <v>0</v>
      </c>
      <c r="L266" s="5">
        <f>ROUND(K266++I265*J266,2)</f>
        <v>0</v>
      </c>
    </row>
    <row r="267" spans="1:12" x14ac:dyDescent="0.2">
      <c r="B267" s="55" t="s">
        <v>11</v>
      </c>
      <c r="C267" s="52"/>
      <c r="D267" s="29"/>
      <c r="E267" s="36"/>
      <c r="F267" s="16"/>
      <c r="G267" s="36"/>
      <c r="H267" s="16"/>
      <c r="I267" s="39"/>
      <c r="J267" s="36"/>
      <c r="K267" s="36"/>
      <c r="L267" s="2">
        <f>L264+L265+L266</f>
        <v>0</v>
      </c>
    </row>
    <row r="268" spans="1:12" ht="25.5" x14ac:dyDescent="0.2">
      <c r="B268" s="51" t="s">
        <v>30</v>
      </c>
      <c r="C268" s="50" t="s">
        <v>17</v>
      </c>
      <c r="D268" s="36"/>
      <c r="E268" s="36"/>
      <c r="F268" s="36"/>
      <c r="G268" s="36"/>
      <c r="H268" s="36"/>
      <c r="I268" s="36"/>
      <c r="J268" s="36"/>
      <c r="K268" s="36"/>
      <c r="L268" s="4">
        <f>+L254-L267</f>
        <v>0</v>
      </c>
    </row>
    <row r="269" spans="1:12" x14ac:dyDescent="0.2">
      <c r="B269" s="60"/>
      <c r="C269" s="61"/>
      <c r="D269" s="12"/>
      <c r="E269" s="12"/>
      <c r="F269" s="12"/>
      <c r="G269" s="12"/>
      <c r="H269" s="12"/>
      <c r="I269" s="12"/>
      <c r="J269" s="12"/>
      <c r="K269" s="12"/>
      <c r="L269" s="62"/>
    </row>
    <row r="270" spans="1:12" x14ac:dyDescent="0.2">
      <c r="B270" s="105" t="s">
        <v>44</v>
      </c>
    </row>
    <row r="271" spans="1:12" x14ac:dyDescent="0.2">
      <c r="B271" s="13" t="s">
        <v>31</v>
      </c>
      <c r="J271" s="12"/>
      <c r="K271" s="12"/>
      <c r="L271" s="12"/>
    </row>
    <row r="272" spans="1:12" x14ac:dyDescent="0.2">
      <c r="B272" s="40" t="s">
        <v>36</v>
      </c>
      <c r="D272" s="17"/>
      <c r="E272" s="17"/>
      <c r="F272" s="17"/>
      <c r="G272" s="17"/>
      <c r="H272" s="17"/>
      <c r="I272" s="19" t="s">
        <v>18</v>
      </c>
      <c r="J272" s="17"/>
      <c r="K272" s="17"/>
      <c r="L272" s="17"/>
    </row>
    <row r="273" spans="1:12" x14ac:dyDescent="0.2">
      <c r="B273" s="97"/>
      <c r="C273" s="96"/>
      <c r="D273" s="96"/>
      <c r="E273" s="96"/>
      <c r="F273" s="96"/>
      <c r="G273" s="96"/>
      <c r="H273" s="10"/>
      <c r="I273" s="10"/>
      <c r="J273" s="46"/>
      <c r="K273" s="46"/>
      <c r="L273" s="46"/>
    </row>
    <row r="274" spans="1:12" ht="15.75" x14ac:dyDescent="0.25">
      <c r="B274" s="106" t="s">
        <v>37</v>
      </c>
      <c r="C274" s="83"/>
      <c r="D274" s="140"/>
      <c r="E274" s="141"/>
      <c r="F274" s="141"/>
      <c r="G274" s="141"/>
      <c r="H274" s="141"/>
      <c r="I274" s="142"/>
      <c r="J274" s="12"/>
      <c r="K274" s="12"/>
      <c r="L274" s="12"/>
    </row>
    <row r="275" spans="1:12" ht="38.25" x14ac:dyDescent="0.2">
      <c r="B275" s="102" t="s">
        <v>40</v>
      </c>
      <c r="C275" s="103"/>
      <c r="D275" s="10"/>
      <c r="E275" s="10"/>
      <c r="F275" s="12"/>
      <c r="G275" s="12"/>
      <c r="H275" s="12"/>
      <c r="I275" s="102" t="s">
        <v>39</v>
      </c>
      <c r="J275" s="23"/>
      <c r="K275" s="24"/>
      <c r="L275" s="10"/>
    </row>
    <row r="276" spans="1:12" x14ac:dyDescent="0.2">
      <c r="D276" s="12"/>
    </row>
    <row r="277" spans="1:12" ht="38.25" x14ac:dyDescent="0.2">
      <c r="B277" s="102" t="s">
        <v>41</v>
      </c>
      <c r="C277" s="10"/>
      <c r="D277" s="10"/>
      <c r="E277" s="10"/>
      <c r="F277" s="12"/>
      <c r="G277" s="12"/>
      <c r="H277" s="12"/>
      <c r="I277" s="104" t="s">
        <v>42</v>
      </c>
      <c r="J277" s="16"/>
      <c r="K277" s="10"/>
      <c r="L277" s="10"/>
    </row>
    <row r="278" spans="1:12" x14ac:dyDescent="0.2">
      <c r="B278" s="107" t="s">
        <v>43</v>
      </c>
      <c r="C278" s="89"/>
      <c r="D278" s="89"/>
      <c r="E278" s="89"/>
      <c r="F278" s="89"/>
      <c r="G278" s="89"/>
      <c r="H278" s="89"/>
      <c r="I278" s="89"/>
      <c r="J278" s="89"/>
      <c r="K278" s="89"/>
      <c r="L278" s="89"/>
    </row>
    <row r="279" spans="1:12" x14ac:dyDescent="0.2">
      <c r="B279" s="90"/>
      <c r="C279" s="91"/>
      <c r="D279" s="91"/>
      <c r="E279" s="91"/>
      <c r="F279" s="91"/>
      <c r="G279" s="91"/>
      <c r="H279" s="91"/>
      <c r="I279" s="90" t="s">
        <v>30</v>
      </c>
      <c r="J279" s="91"/>
      <c r="K279" s="91"/>
      <c r="L279" s="78">
        <f>L268</f>
        <v>0</v>
      </c>
    </row>
    <row r="280" spans="1:12" ht="36" x14ac:dyDescent="0.2">
      <c r="A280" s="25"/>
      <c r="B280" s="117" t="s">
        <v>6</v>
      </c>
      <c r="C280" s="118"/>
      <c r="D280" s="119" t="s">
        <v>7</v>
      </c>
      <c r="E280" s="118"/>
      <c r="F280" s="26" t="s">
        <v>8</v>
      </c>
      <c r="G280" s="26" t="s">
        <v>9</v>
      </c>
      <c r="H280" s="41" t="s">
        <v>27</v>
      </c>
      <c r="I280" s="27" t="s">
        <v>3</v>
      </c>
      <c r="J280" s="27" t="s">
        <v>1</v>
      </c>
      <c r="K280" s="27" t="s">
        <v>0</v>
      </c>
      <c r="L280" s="26" t="s">
        <v>10</v>
      </c>
    </row>
    <row r="281" spans="1:12" ht="25.5" customHeight="1" x14ac:dyDescent="0.2">
      <c r="A281" s="72">
        <v>1</v>
      </c>
      <c r="B281" s="112"/>
      <c r="C281" s="113"/>
      <c r="D281" s="114"/>
      <c r="E281" s="114"/>
      <c r="F281" s="28"/>
      <c r="G281" s="45">
        <v>0</v>
      </c>
      <c r="H281" s="63">
        <v>0</v>
      </c>
      <c r="I281" s="53">
        <f t="shared" ref="I281:I288" si="18">(+F281*G281)*(1-H281)</f>
        <v>0</v>
      </c>
      <c r="L281" s="1">
        <f t="shared" ref="L281:L288" si="19">SUM(I281)</f>
        <v>0</v>
      </c>
    </row>
    <row r="282" spans="1:12" ht="26.25" customHeight="1" x14ac:dyDescent="0.2">
      <c r="A282" s="72">
        <v>2</v>
      </c>
      <c r="B282" s="112"/>
      <c r="C282" s="113"/>
      <c r="D282" s="114"/>
      <c r="E282" s="114"/>
      <c r="F282" s="28"/>
      <c r="G282" s="45">
        <v>0</v>
      </c>
      <c r="H282" s="64">
        <v>0</v>
      </c>
      <c r="I282" s="53">
        <f t="shared" si="18"/>
        <v>0</v>
      </c>
      <c r="J282" s="58"/>
      <c r="K282" s="42"/>
      <c r="L282" s="1">
        <f t="shared" si="19"/>
        <v>0</v>
      </c>
    </row>
    <row r="283" spans="1:12" ht="23.25" customHeight="1" x14ac:dyDescent="0.2">
      <c r="A283" s="72">
        <v>3</v>
      </c>
      <c r="B283" s="112"/>
      <c r="C283" s="113"/>
      <c r="D283" s="114"/>
      <c r="E283" s="114"/>
      <c r="F283" s="28"/>
      <c r="G283" s="45">
        <v>0</v>
      </c>
      <c r="H283" s="64">
        <v>0</v>
      </c>
      <c r="I283" s="53">
        <f t="shared" si="18"/>
        <v>0</v>
      </c>
      <c r="J283" s="43"/>
      <c r="K283" s="59"/>
      <c r="L283" s="1">
        <f t="shared" si="19"/>
        <v>0</v>
      </c>
    </row>
    <row r="284" spans="1:12" ht="24.75" customHeight="1" x14ac:dyDescent="0.2">
      <c r="A284" s="72">
        <v>4</v>
      </c>
      <c r="B284" s="112"/>
      <c r="C284" s="113"/>
      <c r="D284" s="114"/>
      <c r="E284" s="114"/>
      <c r="F284" s="28"/>
      <c r="G284" s="45">
        <v>0</v>
      </c>
      <c r="H284" s="64">
        <v>0</v>
      </c>
      <c r="I284" s="53">
        <f t="shared" si="18"/>
        <v>0</v>
      </c>
      <c r="J284" s="43"/>
      <c r="K284" s="59"/>
      <c r="L284" s="1">
        <f t="shared" si="19"/>
        <v>0</v>
      </c>
    </row>
    <row r="285" spans="1:12" ht="26.25" customHeight="1" x14ac:dyDescent="0.2">
      <c r="A285" s="72">
        <v>5</v>
      </c>
      <c r="B285" s="112"/>
      <c r="C285" s="113"/>
      <c r="D285" s="114"/>
      <c r="E285" s="114"/>
      <c r="F285" s="28"/>
      <c r="G285" s="45">
        <v>0</v>
      </c>
      <c r="H285" s="64">
        <v>0</v>
      </c>
      <c r="I285" s="53">
        <f t="shared" si="18"/>
        <v>0</v>
      </c>
      <c r="J285" s="43"/>
      <c r="K285" s="59"/>
      <c r="L285" s="1">
        <f t="shared" si="19"/>
        <v>0</v>
      </c>
    </row>
    <row r="286" spans="1:12" ht="24.75" customHeight="1" x14ac:dyDescent="0.2">
      <c r="A286" s="72">
        <v>6</v>
      </c>
      <c r="B286" s="112"/>
      <c r="C286" s="113"/>
      <c r="D286" s="114"/>
      <c r="E286" s="114"/>
      <c r="F286" s="28"/>
      <c r="G286" s="45">
        <v>0</v>
      </c>
      <c r="H286" s="64">
        <v>0</v>
      </c>
      <c r="I286" s="53">
        <f t="shared" si="18"/>
        <v>0</v>
      </c>
      <c r="J286" s="43"/>
      <c r="K286" s="59"/>
      <c r="L286" s="1">
        <f t="shared" si="19"/>
        <v>0</v>
      </c>
    </row>
    <row r="287" spans="1:12" ht="23.25" customHeight="1" x14ac:dyDescent="0.2">
      <c r="A287" s="72">
        <v>7</v>
      </c>
      <c r="B287" s="112"/>
      <c r="C287" s="113"/>
      <c r="D287" s="114"/>
      <c r="E287" s="114"/>
      <c r="F287" s="28"/>
      <c r="G287" s="45">
        <v>0</v>
      </c>
      <c r="H287" s="64">
        <v>0</v>
      </c>
      <c r="I287" s="53">
        <f t="shared" si="18"/>
        <v>0</v>
      </c>
      <c r="J287" s="43"/>
      <c r="K287" s="59"/>
      <c r="L287" s="1">
        <f t="shared" si="19"/>
        <v>0</v>
      </c>
    </row>
    <row r="288" spans="1:12" ht="23.25" customHeight="1" x14ac:dyDescent="0.2">
      <c r="A288" s="72">
        <v>8</v>
      </c>
      <c r="B288" s="112"/>
      <c r="C288" s="113"/>
      <c r="D288" s="114"/>
      <c r="E288" s="114"/>
      <c r="F288" s="28"/>
      <c r="G288" s="45">
        <v>0</v>
      </c>
      <c r="H288" s="64">
        <v>0</v>
      </c>
      <c r="I288" s="53">
        <f t="shared" si="18"/>
        <v>0</v>
      </c>
      <c r="J288" s="43"/>
      <c r="K288" s="59"/>
      <c r="L288" s="1">
        <f t="shared" si="19"/>
        <v>0</v>
      </c>
    </row>
    <row r="289" spans="1:12" x14ac:dyDescent="0.2">
      <c r="A289" s="72">
        <v>9</v>
      </c>
      <c r="B289" s="75" t="s">
        <v>25</v>
      </c>
      <c r="C289" s="76"/>
      <c r="D289" s="120"/>
      <c r="E289" s="120"/>
      <c r="F289" s="68"/>
      <c r="G289" s="74"/>
      <c r="H289" s="57"/>
      <c r="I289" s="2">
        <f>SUM(I281:I288)</f>
        <v>0</v>
      </c>
      <c r="J289" s="31"/>
      <c r="K289" s="32"/>
      <c r="L289" s="3">
        <f>SUM(L281:L288)</f>
        <v>0</v>
      </c>
    </row>
    <row r="290" spans="1:12" x14ac:dyDescent="0.2">
      <c r="B290" s="121" t="s">
        <v>26</v>
      </c>
      <c r="C290" s="122"/>
      <c r="D290" s="123"/>
      <c r="E290" s="123"/>
      <c r="F290" s="77"/>
      <c r="G290" s="67"/>
      <c r="H290" s="95">
        <v>0</v>
      </c>
      <c r="I290" s="54">
        <f>SUM(L290+L289)</f>
        <v>0</v>
      </c>
      <c r="J290" s="33"/>
      <c r="K290" s="34"/>
      <c r="L290" s="49">
        <f>ROUND(-L289*H290,2)</f>
        <v>0</v>
      </c>
    </row>
    <row r="291" spans="1:12" x14ac:dyDescent="0.2">
      <c r="B291" s="35" t="s">
        <v>32</v>
      </c>
      <c r="C291" s="35"/>
      <c r="D291" s="30"/>
      <c r="E291" s="69"/>
      <c r="F291" s="73" t="s">
        <v>33</v>
      </c>
      <c r="H291" s="115" t="s">
        <v>16</v>
      </c>
      <c r="I291" s="116"/>
      <c r="J291" s="37">
        <v>0</v>
      </c>
      <c r="K291" s="38">
        <v>0</v>
      </c>
      <c r="L291" s="5">
        <f>ROUND(K291++I290*J291,2)</f>
        <v>0</v>
      </c>
    </row>
    <row r="292" spans="1:12" x14ac:dyDescent="0.2">
      <c r="B292" s="55" t="s">
        <v>11</v>
      </c>
      <c r="C292" s="52"/>
      <c r="D292" s="29"/>
      <c r="E292" s="36"/>
      <c r="F292" s="16"/>
      <c r="G292" s="36"/>
      <c r="H292" s="16"/>
      <c r="I292" s="39"/>
      <c r="J292" s="36"/>
      <c r="K292" s="36"/>
      <c r="L292" s="2">
        <f>L289+L290+L291</f>
        <v>0</v>
      </c>
    </row>
    <row r="293" spans="1:12" ht="25.5" x14ac:dyDescent="0.2">
      <c r="B293" s="51" t="s">
        <v>30</v>
      </c>
      <c r="C293" s="50" t="s">
        <v>17</v>
      </c>
      <c r="D293" s="36"/>
      <c r="E293" s="36"/>
      <c r="F293" s="36"/>
      <c r="G293" s="36"/>
      <c r="H293" s="36"/>
      <c r="I293" s="36"/>
      <c r="J293" s="36"/>
      <c r="K293" s="36"/>
      <c r="L293" s="4">
        <f>+L279-L292</f>
        <v>0</v>
      </c>
    </row>
    <row r="294" spans="1:12" x14ac:dyDescent="0.2">
      <c r="B294" s="60"/>
      <c r="C294" s="61"/>
      <c r="D294" s="12"/>
      <c r="E294" s="12"/>
      <c r="F294" s="12"/>
      <c r="G294" s="12"/>
      <c r="H294" s="12"/>
      <c r="I294" s="12"/>
      <c r="J294" s="12"/>
      <c r="K294" s="12"/>
      <c r="L294" s="62"/>
    </row>
    <row r="295" spans="1:12" x14ac:dyDescent="0.2">
      <c r="B295" s="105" t="s">
        <v>44</v>
      </c>
    </row>
    <row r="296" spans="1:12" x14ac:dyDescent="0.2">
      <c r="B296" s="13" t="s">
        <v>31</v>
      </c>
      <c r="J296" s="12"/>
      <c r="K296" s="12"/>
      <c r="L296" s="12"/>
    </row>
    <row r="297" spans="1:12" x14ac:dyDescent="0.2">
      <c r="B297" s="40" t="s">
        <v>36</v>
      </c>
      <c r="D297" s="17"/>
      <c r="E297" s="17"/>
      <c r="F297" s="17"/>
      <c r="G297" s="17"/>
      <c r="H297" s="17"/>
      <c r="I297" s="19" t="s">
        <v>18</v>
      </c>
      <c r="J297" s="17"/>
      <c r="K297" s="17"/>
      <c r="L297" s="17"/>
    </row>
    <row r="298" spans="1:12" x14ac:dyDescent="0.2">
      <c r="B298" s="98"/>
      <c r="C298" s="96"/>
      <c r="D298" s="96"/>
      <c r="E298" s="96"/>
      <c r="F298" s="96"/>
      <c r="G298" s="96"/>
      <c r="H298" s="10"/>
      <c r="I298" s="10"/>
      <c r="J298" s="10"/>
      <c r="K298" s="10"/>
      <c r="L298" s="10"/>
    </row>
    <row r="299" spans="1:12" x14ac:dyDescent="0.2">
      <c r="B299" s="97"/>
      <c r="C299" s="96"/>
      <c r="D299" s="96"/>
      <c r="E299" s="96"/>
      <c r="F299" s="96"/>
      <c r="G299" s="96"/>
      <c r="H299" s="10"/>
      <c r="I299" s="10"/>
      <c r="J299" s="46"/>
      <c r="K299" s="46"/>
      <c r="L299" s="46"/>
    </row>
    <row r="300" spans="1:12" ht="15.75" x14ac:dyDescent="0.25">
      <c r="B300" s="106" t="s">
        <v>37</v>
      </c>
      <c r="C300" s="82"/>
      <c r="D300" s="109"/>
      <c r="E300" s="110"/>
      <c r="F300" s="110"/>
      <c r="G300" s="110"/>
      <c r="H300" s="110"/>
      <c r="I300" s="111"/>
      <c r="J300" s="12"/>
      <c r="K300" s="12"/>
      <c r="L300" s="12"/>
    </row>
    <row r="301" spans="1:12" ht="38.25" x14ac:dyDescent="0.2">
      <c r="B301" s="102" t="s">
        <v>40</v>
      </c>
      <c r="C301" s="103"/>
      <c r="D301" s="10"/>
      <c r="E301" s="10"/>
      <c r="F301" s="12"/>
      <c r="G301" s="12"/>
      <c r="H301" s="12"/>
      <c r="I301" s="102" t="s">
        <v>39</v>
      </c>
      <c r="J301" s="23"/>
      <c r="K301" s="24"/>
      <c r="L301" s="10"/>
    </row>
    <row r="302" spans="1:12" x14ac:dyDescent="0.2">
      <c r="D302" s="12"/>
    </row>
    <row r="303" spans="1:12" ht="38.25" x14ac:dyDescent="0.2">
      <c r="B303" s="102" t="s">
        <v>41</v>
      </c>
      <c r="C303" s="10"/>
      <c r="D303" s="10"/>
      <c r="E303" s="10"/>
      <c r="F303" s="12"/>
      <c r="G303" s="12"/>
      <c r="H303" s="12"/>
      <c r="I303" s="104" t="s">
        <v>42</v>
      </c>
      <c r="J303" s="16"/>
      <c r="K303" s="10"/>
      <c r="L303" s="10"/>
    </row>
    <row r="304" spans="1:12" x14ac:dyDescent="0.2">
      <c r="B304" s="107" t="s">
        <v>43</v>
      </c>
      <c r="C304" s="89"/>
      <c r="D304" s="89"/>
      <c r="E304" s="89"/>
      <c r="F304" s="89"/>
      <c r="G304" s="89"/>
      <c r="H304" s="89"/>
      <c r="I304" s="89"/>
      <c r="J304" s="89"/>
      <c r="K304" s="89"/>
      <c r="L304" s="89"/>
    </row>
    <row r="305" spans="1:12" x14ac:dyDescent="0.2">
      <c r="B305" s="90"/>
      <c r="C305" s="91"/>
      <c r="D305" s="91"/>
      <c r="E305" s="91"/>
      <c r="F305" s="91"/>
      <c r="G305" s="91"/>
      <c r="H305" s="91"/>
      <c r="I305" s="90" t="s">
        <v>30</v>
      </c>
      <c r="J305" s="91"/>
      <c r="K305" s="91"/>
      <c r="L305" s="78">
        <f>L293</f>
        <v>0</v>
      </c>
    </row>
    <row r="306" spans="1:12" ht="36" x14ac:dyDescent="0.2">
      <c r="A306" s="25"/>
      <c r="B306" s="117" t="s">
        <v>6</v>
      </c>
      <c r="C306" s="118"/>
      <c r="D306" s="119" t="s">
        <v>7</v>
      </c>
      <c r="E306" s="118"/>
      <c r="F306" s="26" t="s">
        <v>8</v>
      </c>
      <c r="G306" s="26" t="s">
        <v>9</v>
      </c>
      <c r="H306" s="41" t="s">
        <v>27</v>
      </c>
      <c r="I306" s="27" t="s">
        <v>3</v>
      </c>
      <c r="J306" s="27" t="s">
        <v>1</v>
      </c>
      <c r="K306" s="27" t="s">
        <v>0</v>
      </c>
      <c r="L306" s="26" t="s">
        <v>10</v>
      </c>
    </row>
    <row r="307" spans="1:12" ht="24.75" customHeight="1" x14ac:dyDescent="0.2">
      <c r="A307" s="72">
        <v>1</v>
      </c>
      <c r="B307" s="112"/>
      <c r="C307" s="113"/>
      <c r="D307" s="114"/>
      <c r="E307" s="114"/>
      <c r="F307" s="28"/>
      <c r="G307" s="45">
        <v>0</v>
      </c>
      <c r="H307" s="63">
        <v>0</v>
      </c>
      <c r="I307" s="53">
        <f t="shared" ref="I307:I314" si="20">(+F307*G307)*(1-H307)</f>
        <v>0</v>
      </c>
      <c r="L307" s="1">
        <f t="shared" ref="L307:L314" si="21">SUM(I307)</f>
        <v>0</v>
      </c>
    </row>
    <row r="308" spans="1:12" ht="25.5" customHeight="1" x14ac:dyDescent="0.2">
      <c r="A308" s="72">
        <v>2</v>
      </c>
      <c r="B308" s="112"/>
      <c r="C308" s="113"/>
      <c r="D308" s="114"/>
      <c r="E308" s="114"/>
      <c r="F308" s="28"/>
      <c r="G308" s="45">
        <v>0</v>
      </c>
      <c r="H308" s="64">
        <v>0</v>
      </c>
      <c r="I308" s="53">
        <f t="shared" si="20"/>
        <v>0</v>
      </c>
      <c r="J308" s="58"/>
      <c r="K308" s="42"/>
      <c r="L308" s="1">
        <f t="shared" si="21"/>
        <v>0</v>
      </c>
    </row>
    <row r="309" spans="1:12" ht="26.25" customHeight="1" x14ac:dyDescent="0.2">
      <c r="A309" s="72">
        <v>3</v>
      </c>
      <c r="B309" s="112"/>
      <c r="C309" s="113"/>
      <c r="D309" s="114"/>
      <c r="E309" s="114"/>
      <c r="F309" s="28"/>
      <c r="G309" s="45">
        <v>0</v>
      </c>
      <c r="H309" s="64">
        <v>0</v>
      </c>
      <c r="I309" s="53">
        <f t="shared" si="20"/>
        <v>0</v>
      </c>
      <c r="J309" s="43"/>
      <c r="K309" s="59"/>
      <c r="L309" s="1">
        <f t="shared" si="21"/>
        <v>0</v>
      </c>
    </row>
    <row r="310" spans="1:12" ht="24" customHeight="1" x14ac:dyDescent="0.2">
      <c r="A310" s="72">
        <v>4</v>
      </c>
      <c r="B310" s="112"/>
      <c r="C310" s="113"/>
      <c r="D310" s="114"/>
      <c r="E310" s="114"/>
      <c r="F310" s="28"/>
      <c r="G310" s="45">
        <v>0</v>
      </c>
      <c r="H310" s="64">
        <v>0</v>
      </c>
      <c r="I310" s="53">
        <f t="shared" si="20"/>
        <v>0</v>
      </c>
      <c r="J310" s="43"/>
      <c r="K310" s="59"/>
      <c r="L310" s="1">
        <f t="shared" si="21"/>
        <v>0</v>
      </c>
    </row>
    <row r="311" spans="1:12" ht="23.25" customHeight="1" x14ac:dyDescent="0.2">
      <c r="A311" s="72">
        <v>5</v>
      </c>
      <c r="B311" s="112"/>
      <c r="C311" s="113"/>
      <c r="D311" s="114"/>
      <c r="E311" s="114"/>
      <c r="F311" s="28"/>
      <c r="G311" s="45">
        <v>0</v>
      </c>
      <c r="H311" s="64">
        <v>0</v>
      </c>
      <c r="I311" s="53">
        <f t="shared" si="20"/>
        <v>0</v>
      </c>
      <c r="J311" s="43"/>
      <c r="K311" s="59"/>
      <c r="L311" s="1">
        <f t="shared" si="21"/>
        <v>0</v>
      </c>
    </row>
    <row r="312" spans="1:12" ht="24.75" customHeight="1" x14ac:dyDescent="0.2">
      <c r="A312" s="72">
        <v>6</v>
      </c>
      <c r="B312" s="112"/>
      <c r="C312" s="113"/>
      <c r="D312" s="114"/>
      <c r="E312" s="114"/>
      <c r="F312" s="28"/>
      <c r="G312" s="45">
        <v>0</v>
      </c>
      <c r="H312" s="64">
        <v>0</v>
      </c>
      <c r="I312" s="53">
        <f t="shared" si="20"/>
        <v>0</v>
      </c>
      <c r="J312" s="43"/>
      <c r="K312" s="59"/>
      <c r="L312" s="1">
        <f t="shared" si="21"/>
        <v>0</v>
      </c>
    </row>
    <row r="313" spans="1:12" ht="24" customHeight="1" x14ac:dyDescent="0.2">
      <c r="A313" s="72">
        <v>7</v>
      </c>
      <c r="B313" s="112"/>
      <c r="C313" s="113"/>
      <c r="D313" s="114"/>
      <c r="E313" s="114"/>
      <c r="F313" s="28"/>
      <c r="G313" s="45">
        <v>0</v>
      </c>
      <c r="H313" s="64">
        <v>0</v>
      </c>
      <c r="I313" s="53">
        <f t="shared" si="20"/>
        <v>0</v>
      </c>
      <c r="J313" s="43"/>
      <c r="K313" s="59"/>
      <c r="L313" s="1">
        <f t="shared" si="21"/>
        <v>0</v>
      </c>
    </row>
    <row r="314" spans="1:12" ht="24" customHeight="1" x14ac:dyDescent="0.2">
      <c r="A314" s="72">
        <v>8</v>
      </c>
      <c r="B314" s="112"/>
      <c r="C314" s="113"/>
      <c r="D314" s="114"/>
      <c r="E314" s="114"/>
      <c r="F314" s="28"/>
      <c r="G314" s="45">
        <v>0</v>
      </c>
      <c r="H314" s="64">
        <v>0</v>
      </c>
      <c r="I314" s="53">
        <f t="shared" si="20"/>
        <v>0</v>
      </c>
      <c r="J314" s="43"/>
      <c r="K314" s="59"/>
      <c r="L314" s="1">
        <f t="shared" si="21"/>
        <v>0</v>
      </c>
    </row>
    <row r="315" spans="1:12" x14ac:dyDescent="0.2">
      <c r="A315" s="72">
        <v>9</v>
      </c>
      <c r="B315" s="56" t="s">
        <v>25</v>
      </c>
      <c r="C315" s="65"/>
      <c r="D315" s="120"/>
      <c r="E315" s="120"/>
      <c r="F315" s="68"/>
      <c r="G315" s="66"/>
      <c r="H315" s="57"/>
      <c r="I315" s="2">
        <f>SUM(I307:I314)</f>
        <v>0</v>
      </c>
      <c r="J315" s="31"/>
      <c r="K315" s="32"/>
      <c r="L315" s="3">
        <f>SUM(L307:L314)</f>
        <v>0</v>
      </c>
    </row>
    <row r="316" spans="1:12" x14ac:dyDescent="0.2">
      <c r="B316" s="124" t="s">
        <v>26</v>
      </c>
      <c r="C316" s="121"/>
      <c r="D316" s="123"/>
      <c r="E316" s="123"/>
      <c r="F316" s="70"/>
      <c r="G316" s="67"/>
      <c r="H316" s="94">
        <v>0</v>
      </c>
      <c r="I316" s="54">
        <f>SUM(L316+L315)</f>
        <v>0</v>
      </c>
      <c r="J316" s="33"/>
      <c r="K316" s="34"/>
      <c r="L316" s="49">
        <f>ROUND(-L315*H316,2)</f>
        <v>0</v>
      </c>
    </row>
    <row r="317" spans="1:12" x14ac:dyDescent="0.2">
      <c r="B317" s="35" t="s">
        <v>32</v>
      </c>
      <c r="C317" s="35"/>
      <c r="D317" s="30"/>
      <c r="E317" s="69"/>
      <c r="F317" s="71" t="s">
        <v>33</v>
      </c>
      <c r="H317" s="115" t="s">
        <v>16</v>
      </c>
      <c r="I317" s="116"/>
      <c r="J317" s="37">
        <v>0</v>
      </c>
      <c r="K317" s="38">
        <v>0</v>
      </c>
      <c r="L317" s="5">
        <f>ROUND(K317++I316*J317,2)</f>
        <v>0</v>
      </c>
    </row>
    <row r="318" spans="1:12" x14ac:dyDescent="0.2">
      <c r="B318" s="55" t="s">
        <v>11</v>
      </c>
      <c r="C318" s="52"/>
      <c r="D318" s="29"/>
      <c r="E318" s="36"/>
      <c r="F318" s="16"/>
      <c r="G318" s="36"/>
      <c r="H318" s="16"/>
      <c r="I318" s="39"/>
      <c r="J318" s="36"/>
      <c r="K318" s="36"/>
      <c r="L318" s="2">
        <f>L315+L316+L317</f>
        <v>0</v>
      </c>
    </row>
    <row r="319" spans="1:12" ht="25.5" x14ac:dyDescent="0.2">
      <c r="B319" s="51" t="s">
        <v>30</v>
      </c>
      <c r="C319" s="50" t="s">
        <v>17</v>
      </c>
      <c r="D319" s="36"/>
      <c r="E319" s="36"/>
      <c r="F319" s="36"/>
      <c r="G319" s="36"/>
      <c r="H319" s="36"/>
      <c r="I319" s="36"/>
      <c r="J319" s="36"/>
      <c r="K319" s="36"/>
      <c r="L319" s="4">
        <f>+L305-L318</f>
        <v>0</v>
      </c>
    </row>
    <row r="320" spans="1:12" x14ac:dyDescent="0.2">
      <c r="B320" s="60"/>
      <c r="C320" s="61"/>
      <c r="D320" s="12"/>
      <c r="E320" s="12"/>
      <c r="F320" s="12"/>
      <c r="G320" s="12"/>
      <c r="H320" s="12"/>
      <c r="I320" s="12"/>
      <c r="J320" s="12"/>
      <c r="K320" s="12"/>
      <c r="L320" s="62"/>
    </row>
    <row r="321" spans="2:12" x14ac:dyDescent="0.2">
      <c r="B321" s="105" t="s">
        <v>44</v>
      </c>
    </row>
    <row r="322" spans="2:12" x14ac:dyDescent="0.2">
      <c r="B322" s="13" t="s">
        <v>31</v>
      </c>
      <c r="J322" s="12"/>
      <c r="K322" s="12"/>
      <c r="L322" s="12"/>
    </row>
    <row r="323" spans="2:12" x14ac:dyDescent="0.2">
      <c r="B323" s="40" t="s">
        <v>36</v>
      </c>
      <c r="D323" s="17"/>
      <c r="E323" s="17"/>
      <c r="F323" s="17"/>
      <c r="G323" s="17"/>
      <c r="H323" s="17"/>
      <c r="I323" s="19" t="s">
        <v>18</v>
      </c>
      <c r="J323" s="17"/>
      <c r="K323" s="17"/>
      <c r="L323" s="17"/>
    </row>
    <row r="324" spans="2:12" x14ac:dyDescent="0.2">
      <c r="B324" s="98"/>
      <c r="C324" s="96"/>
      <c r="D324" s="96"/>
      <c r="E324" s="96"/>
      <c r="F324" s="96"/>
      <c r="G324" s="96"/>
      <c r="H324" s="10"/>
      <c r="I324" s="10"/>
      <c r="J324" s="10"/>
      <c r="K324" s="10"/>
      <c r="L324" s="10"/>
    </row>
  </sheetData>
  <protectedRanges>
    <protectedRange password="8C65" sqref="L71 L99:L112 I99:I108 L47:L60 I47:I56 L73:L86 I73:I82 L126:L139 I126:I135 L152:L165 I152:I161 L256:L269 I256:I265 L178:L191 I178:I187 L205:L218 I205:I214 L230:L243 I230:I239 L281:L294 I281:I290 L307:L320 I307:I316" name="Range1"/>
  </protectedRanges>
  <customSheetViews>
    <customSheetView guid="{88F2BFFA-EC52-48E6-8C8B-EF253F04FAC6}" showPageBreaks="1" printArea="1">
      <selection activeCell="J58" sqref="J58"/>
      <rowBreaks count="9" manualBreakCount="9">
        <brk id="38" max="11" man="1"/>
        <brk id="69" max="11" man="1"/>
        <brk id="100" max="11" man="1"/>
        <brk id="131" max="11" man="1"/>
        <brk id="193" max="11" man="1"/>
        <brk id="224" max="11" man="1"/>
        <brk id="286" max="11" man="1"/>
        <brk id="317" max="11" man="1"/>
        <brk id="348" max="11" man="1"/>
      </rowBreaks>
      <pageMargins left="0.75" right="0.75" top="1" bottom="1" header="0.5" footer="0.5"/>
      <pageSetup scale="89" orientation="landscape"/>
      <headerFooter alignWithMargins="0">
        <oddHeader>&amp;LSchool Year 
2014-2015&amp;C&amp;"Arial,Bold"ACCESS Fund Proposal for Special Education Programs
&amp;11
&amp;RApproved: _______
Denied: _______
Returned for Revision: _______</oddHeader>
        <oddFooter>&amp;L&amp;D&amp;C&amp;"Arial,Bold"This form cannot be electronically submitted. It must be signed and a hard copy forwarded to the ACCESS office.          &amp;R&amp;P</oddFooter>
      </headerFooter>
    </customSheetView>
  </customSheetViews>
  <mergeCells count="259">
    <mergeCell ref="B288:C288"/>
    <mergeCell ref="D288:E288"/>
    <mergeCell ref="D264:E264"/>
    <mergeCell ref="B265:C265"/>
    <mergeCell ref="D265:E265"/>
    <mergeCell ref="B287:C287"/>
    <mergeCell ref="D287:E287"/>
    <mergeCell ref="B259:C259"/>
    <mergeCell ref="D259:E259"/>
    <mergeCell ref="B260:C260"/>
    <mergeCell ref="D260:E260"/>
    <mergeCell ref="B261:C261"/>
    <mergeCell ref="D261:E261"/>
    <mergeCell ref="B286:C286"/>
    <mergeCell ref="D286:E286"/>
    <mergeCell ref="B285:C285"/>
    <mergeCell ref="D285:E285"/>
    <mergeCell ref="B262:C262"/>
    <mergeCell ref="D262:E262"/>
    <mergeCell ref="B282:C282"/>
    <mergeCell ref="D282:E282"/>
    <mergeCell ref="D274:I274"/>
    <mergeCell ref="B280:C280"/>
    <mergeCell ref="D280:E280"/>
    <mergeCell ref="H266:I266"/>
    <mergeCell ref="B263:C263"/>
    <mergeCell ref="D263:E263"/>
    <mergeCell ref="B283:C283"/>
    <mergeCell ref="D283:E283"/>
    <mergeCell ref="B239:C239"/>
    <mergeCell ref="D239:E239"/>
    <mergeCell ref="B256:C256"/>
    <mergeCell ref="D256:E256"/>
    <mergeCell ref="B257:C257"/>
    <mergeCell ref="D257:E257"/>
    <mergeCell ref="B258:C258"/>
    <mergeCell ref="H240:I240"/>
    <mergeCell ref="D249:I249"/>
    <mergeCell ref="B255:C255"/>
    <mergeCell ref="D255:E255"/>
    <mergeCell ref="D258:E258"/>
    <mergeCell ref="B235:C235"/>
    <mergeCell ref="D235:E235"/>
    <mergeCell ref="B236:C236"/>
    <mergeCell ref="D236:E236"/>
    <mergeCell ref="B237:C237"/>
    <mergeCell ref="D237:E237"/>
    <mergeCell ref="D238:E238"/>
    <mergeCell ref="B232:C232"/>
    <mergeCell ref="D232:E232"/>
    <mergeCell ref="B233:C233"/>
    <mergeCell ref="D233:E233"/>
    <mergeCell ref="B234:C234"/>
    <mergeCell ref="D234:E234"/>
    <mergeCell ref="H215:I215"/>
    <mergeCell ref="D223:I223"/>
    <mergeCell ref="B229:C229"/>
    <mergeCell ref="D229:E229"/>
    <mergeCell ref="D231:E231"/>
    <mergeCell ref="B211:C211"/>
    <mergeCell ref="D211:E211"/>
    <mergeCell ref="B212:C212"/>
    <mergeCell ref="D212:E212"/>
    <mergeCell ref="D213:E213"/>
    <mergeCell ref="B214:C214"/>
    <mergeCell ref="D214:E214"/>
    <mergeCell ref="B230:C230"/>
    <mergeCell ref="H162:I162"/>
    <mergeCell ref="D170:I170"/>
    <mergeCell ref="B177:C177"/>
    <mergeCell ref="D177:E177"/>
    <mergeCell ref="D179:E179"/>
    <mergeCell ref="B180:C180"/>
    <mergeCell ref="D180:E180"/>
    <mergeCell ref="H188:I188"/>
    <mergeCell ref="B184:C184"/>
    <mergeCell ref="D184:E184"/>
    <mergeCell ref="B185:C185"/>
    <mergeCell ref="D185:E185"/>
    <mergeCell ref="D186:E186"/>
    <mergeCell ref="B187:C187"/>
    <mergeCell ref="D187:E187"/>
    <mergeCell ref="B159:C159"/>
    <mergeCell ref="D159:E159"/>
    <mergeCell ref="B284:C284"/>
    <mergeCell ref="D284:E284"/>
    <mergeCell ref="D160:E160"/>
    <mergeCell ref="B161:C161"/>
    <mergeCell ref="D161:E161"/>
    <mergeCell ref="B178:C178"/>
    <mergeCell ref="D178:E178"/>
    <mergeCell ref="B179:C179"/>
    <mergeCell ref="B181:C181"/>
    <mergeCell ref="D181:E181"/>
    <mergeCell ref="B182:C182"/>
    <mergeCell ref="D182:E182"/>
    <mergeCell ref="B183:C183"/>
    <mergeCell ref="D183:E183"/>
    <mergeCell ref="B204:C204"/>
    <mergeCell ref="D204:E204"/>
    <mergeCell ref="D207:E207"/>
    <mergeCell ref="B205:C205"/>
    <mergeCell ref="B208:C208"/>
    <mergeCell ref="D208:E208"/>
    <mergeCell ref="B209:C209"/>
    <mergeCell ref="D209:E209"/>
    <mergeCell ref="D158:E158"/>
    <mergeCell ref="H136:I136"/>
    <mergeCell ref="D144:I144"/>
    <mergeCell ref="B151:C151"/>
    <mergeCell ref="D151:E151"/>
    <mergeCell ref="D154:E154"/>
    <mergeCell ref="B155:C155"/>
    <mergeCell ref="D155:E155"/>
    <mergeCell ref="B154:C154"/>
    <mergeCell ref="B153:C153"/>
    <mergeCell ref="D153:E153"/>
    <mergeCell ref="B156:C156"/>
    <mergeCell ref="D156:E156"/>
    <mergeCell ref="B152:C152"/>
    <mergeCell ref="D152:E152"/>
    <mergeCell ref="H109:I109"/>
    <mergeCell ref="D135:E135"/>
    <mergeCell ref="D107:E107"/>
    <mergeCell ref="B108:C108"/>
    <mergeCell ref="D108:E108"/>
    <mergeCell ref="B126:C126"/>
    <mergeCell ref="B128:C128"/>
    <mergeCell ref="D128:E128"/>
    <mergeCell ref="B129:C129"/>
    <mergeCell ref="D129:E129"/>
    <mergeCell ref="B130:C130"/>
    <mergeCell ref="D130:E130"/>
    <mergeCell ref="D126:E126"/>
    <mergeCell ref="B127:C127"/>
    <mergeCell ref="D118:I118"/>
    <mergeCell ref="B125:C125"/>
    <mergeCell ref="D125:E125"/>
    <mergeCell ref="D127:E127"/>
    <mergeCell ref="B133:C133"/>
    <mergeCell ref="D133:E133"/>
    <mergeCell ref="B49:C49"/>
    <mergeCell ref="B50:C50"/>
    <mergeCell ref="B131:C131"/>
    <mergeCell ref="D131:E131"/>
    <mergeCell ref="B132:C132"/>
    <mergeCell ref="D132:E132"/>
    <mergeCell ref="D104:E104"/>
    <mergeCell ref="D100:E100"/>
    <mergeCell ref="B101:C101"/>
    <mergeCell ref="B53:C53"/>
    <mergeCell ref="B54:C54"/>
    <mergeCell ref="B56:C56"/>
    <mergeCell ref="D65:I65"/>
    <mergeCell ref="B72:C72"/>
    <mergeCell ref="D72:E72"/>
    <mergeCell ref="H83:I83"/>
    <mergeCell ref="D91:I91"/>
    <mergeCell ref="B98:C98"/>
    <mergeCell ref="D98:E98"/>
    <mergeCell ref="D101:E101"/>
    <mergeCell ref="B105:C105"/>
    <mergeCell ref="D105:E105"/>
    <mergeCell ref="B106:C106"/>
    <mergeCell ref="D106:E106"/>
    <mergeCell ref="H57:I57"/>
    <mergeCell ref="D53:E53"/>
    <mergeCell ref="D55:E55"/>
    <mergeCell ref="D56:E56"/>
    <mergeCell ref="D54:E54"/>
    <mergeCell ref="B9:L9"/>
    <mergeCell ref="E33:G33"/>
    <mergeCell ref="E35:G35"/>
    <mergeCell ref="B28:L28"/>
    <mergeCell ref="B27:L27"/>
    <mergeCell ref="B12:L25"/>
    <mergeCell ref="D39:I39"/>
    <mergeCell ref="B46:C46"/>
    <mergeCell ref="B47:C47"/>
    <mergeCell ref="D46:E46"/>
    <mergeCell ref="B51:C51"/>
    <mergeCell ref="D47:E47"/>
    <mergeCell ref="B48:C48"/>
    <mergeCell ref="B52:C52"/>
    <mergeCell ref="D48:E48"/>
    <mergeCell ref="D49:E49"/>
    <mergeCell ref="D50:E50"/>
    <mergeCell ref="D52:E52"/>
    <mergeCell ref="D51:E51"/>
    <mergeCell ref="B78:C78"/>
    <mergeCell ref="D78:E78"/>
    <mergeCell ref="B79:C79"/>
    <mergeCell ref="D79:E79"/>
    <mergeCell ref="B80:C80"/>
    <mergeCell ref="D80:E80"/>
    <mergeCell ref="B281:C281"/>
    <mergeCell ref="D281:E281"/>
    <mergeCell ref="D81:E81"/>
    <mergeCell ref="B82:C82"/>
    <mergeCell ref="D82:E82"/>
    <mergeCell ref="D134:E134"/>
    <mergeCell ref="B135:C135"/>
    <mergeCell ref="B99:C99"/>
    <mergeCell ref="D99:E99"/>
    <mergeCell ref="B100:C100"/>
    <mergeCell ref="B102:C102"/>
    <mergeCell ref="D102:E102"/>
    <mergeCell ref="B103:C103"/>
    <mergeCell ref="D103:E103"/>
    <mergeCell ref="B104:C104"/>
    <mergeCell ref="B157:C157"/>
    <mergeCell ref="D157:E157"/>
    <mergeCell ref="B158:C158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H317:I317"/>
    <mergeCell ref="B314:C314"/>
    <mergeCell ref="D314:E314"/>
    <mergeCell ref="D315:E315"/>
    <mergeCell ref="B316:C316"/>
    <mergeCell ref="D316:E316"/>
    <mergeCell ref="B307:C307"/>
    <mergeCell ref="D307:E307"/>
    <mergeCell ref="B308:C308"/>
    <mergeCell ref="D308:E308"/>
    <mergeCell ref="B311:C311"/>
    <mergeCell ref="D311:E311"/>
    <mergeCell ref="D197:I197"/>
    <mergeCell ref="B312:C312"/>
    <mergeCell ref="D312:E312"/>
    <mergeCell ref="B309:C309"/>
    <mergeCell ref="D309:E309"/>
    <mergeCell ref="B310:C310"/>
    <mergeCell ref="D310:E310"/>
    <mergeCell ref="B313:C313"/>
    <mergeCell ref="D313:E313"/>
    <mergeCell ref="H291:I291"/>
    <mergeCell ref="D300:I300"/>
    <mergeCell ref="B306:C306"/>
    <mergeCell ref="D306:E306"/>
    <mergeCell ref="D289:E289"/>
    <mergeCell ref="B290:C290"/>
    <mergeCell ref="D290:E290"/>
    <mergeCell ref="B210:C210"/>
    <mergeCell ref="D210:E210"/>
    <mergeCell ref="D205:E205"/>
    <mergeCell ref="B206:C206"/>
    <mergeCell ref="D206:E206"/>
    <mergeCell ref="B207:C207"/>
    <mergeCell ref="D230:E230"/>
    <mergeCell ref="B231:C231"/>
  </mergeCells>
  <phoneticPr fontId="4" type="noConversion"/>
  <pageMargins left="0.75" right="0.75" top="1" bottom="1" header="0.5" footer="0.5"/>
  <pageSetup scale="84" orientation="landscape" r:id="rId1"/>
  <headerFooter alignWithMargins="0">
    <oddHeader>&amp;LSchool Year 2024-2025&amp;C&amp;"Arial,Bold"
&amp;12ACCESS Proposal&amp;10
&amp;11
&amp;RApproved: _______  Denied: _______ Returned for Revision: _______</oddHeader>
    <oddFooter xml:space="preserve">&amp;C&amp;"Arial,Bold"This form cannot be electronically submitted. It must be signed and a hard copy forwarded to the ACCESS office.          </oddFooter>
  </headerFooter>
  <rowBreaks count="11" manualBreakCount="11">
    <brk id="38" max="11" man="1"/>
    <brk id="64" max="11" man="1"/>
    <brk id="90" max="11" man="1"/>
    <brk id="117" max="11" man="1"/>
    <brk id="143" max="11" man="1"/>
    <brk id="169" max="11" man="1"/>
    <brk id="195" max="11" man="1"/>
    <brk id="222" max="11" man="1"/>
    <brk id="248" max="11" man="1"/>
    <brk id="273" max="11" man="1"/>
    <brk id="29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Proposal</vt:lpstr>
      <vt:lpstr>Proposal!Print_Area</vt:lpstr>
      <vt:lpstr>Proposal!Print_Titles</vt:lpstr>
    </vt:vector>
  </TitlesOfParts>
  <Company>School District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mboardley</dc:creator>
  <cp:lastModifiedBy>Michelle Ovington (Office Of Special Finance)</cp:lastModifiedBy>
  <cp:lastPrinted>2024-12-17T19:50:55Z</cp:lastPrinted>
  <dcterms:created xsi:type="dcterms:W3CDTF">2007-08-02T19:51:12Z</dcterms:created>
  <dcterms:modified xsi:type="dcterms:W3CDTF">2024-12-17T19:58:47Z</dcterms:modified>
</cp:coreProperties>
</file>